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codeName="ThisWorkbook" defaultThemeVersion="124226"/>
  <mc:AlternateContent xmlns:mc="http://schemas.openxmlformats.org/markup-compatibility/2006">
    <mc:Choice Requires="x15">
      <x15ac:absPath xmlns:x15ac="http://schemas.microsoft.com/office/spreadsheetml/2010/11/ac" url="C:\Users\atobin\Desktop\"/>
    </mc:Choice>
  </mc:AlternateContent>
  <xr:revisionPtr revIDLastSave="0" documentId="8_{568280AD-A13C-4EBC-8DB1-3D7CBDCC6934}" xr6:coauthVersionLast="36" xr6:coauthVersionMax="36" xr10:uidLastSave="{00000000-0000-0000-0000-000000000000}"/>
  <bookViews>
    <workbookView xWindow="0" yWindow="0" windowWidth="28800" windowHeight="12225" tabRatio="877" firstSheet="1" activeTab="1" xr2:uid="{00000000-000D-0000-FFFF-FFFF00000000}"/>
  </bookViews>
  <sheets>
    <sheet name="NOTES" sheetId="31" r:id="rId1"/>
    <sheet name="Table A" sheetId="7" r:id="rId2"/>
    <sheet name="Table B" sheetId="6" r:id="rId3"/>
    <sheet name="_options" sheetId="32" state="hidden" r:id="rId4"/>
    <sheet name="Table C" sheetId="25" r:id="rId5"/>
    <sheet name="Table D" sheetId="23" r:id="rId6"/>
    <sheet name="Table E" sheetId="24" r:id="rId7"/>
    <sheet name=" Table F" sheetId="28" r:id="rId8"/>
    <sheet name="Housing-Exp-Table F" sheetId="5" r:id="rId9"/>
    <sheet name="Housing-Income-Table F" sheetId="13" r:id="rId10"/>
    <sheet name="Roads-Exp-Table F" sheetId="12" r:id="rId11"/>
    <sheet name="Roads-Income-Table F" sheetId="14" r:id="rId12"/>
    <sheet name="Water-Exp-Table F" sheetId="33" r:id="rId13"/>
    <sheet name="Water-Income-Table F" sheetId="15" r:id="rId14"/>
    <sheet name="Planning-Exp-Table F" sheetId="2" r:id="rId15"/>
    <sheet name="Planning-Income-Table F" sheetId="16" r:id="rId16"/>
    <sheet name="Environment-Exp-Table F" sheetId="11" r:id="rId17"/>
    <sheet name="Environment-Income-Table F" sheetId="17" r:id="rId18"/>
    <sheet name="Recreation-Exp-Table F" sheetId="10" r:id="rId19"/>
    <sheet name="Recreation-Income-Table F" sheetId="18" r:id="rId20"/>
    <sheet name="AGEdcHealth-Exp-Table F" sheetId="9" r:id="rId21"/>
    <sheet name="AGEdcHealth-Income-Table F" sheetId="19" r:id="rId22"/>
    <sheet name="Misc-Exp-Table F" sheetId="8" r:id="rId23"/>
    <sheet name="Misc-Income-Table F" sheetId="21" r:id="rId24"/>
    <sheet name=" Certificate" sheetId="26" r:id="rId25"/>
    <sheet name="Appendix 1 CMC" sheetId="1" r:id="rId26"/>
    <sheet name="Appendix 2 LPT" sheetId="36" r:id="rId27"/>
  </sheets>
  <definedNames>
    <definedName name="_xlnm._FilterDatabase" localSheetId="20" hidden="1">'AGEdcHealth-Exp-Table F'!$I$198:$J$239</definedName>
    <definedName name="_xlnm._FilterDatabase" localSheetId="21" hidden="1">'AGEdcHealth-Income-Table F'!$H$96:$I$114</definedName>
    <definedName name="_xlnm._FilterDatabase" localSheetId="16" hidden="1">'Environment-Exp-Table F'!$I$430:$J$527</definedName>
    <definedName name="_xlnm._FilterDatabase" localSheetId="17" hidden="1">'Environment-Income-Table F'!$H$112:$I$132</definedName>
    <definedName name="_xlnm._FilterDatabase" localSheetId="8" hidden="1">'Housing-Exp-Table F'!$I$302:$J$366</definedName>
    <definedName name="_xlnm._FilterDatabase" localSheetId="9" hidden="1">'Housing-Income-Table F'!$H$72:$I$87</definedName>
    <definedName name="_xlnm._FilterDatabase" localSheetId="22" hidden="1">'Misc-Exp-Table F'!$I$319:$J$390</definedName>
    <definedName name="_xlnm._FilterDatabase" localSheetId="23" hidden="1">'Misc-Income-Table F'!$H$88:$I$105</definedName>
    <definedName name="_xlnm._FilterDatabase" localSheetId="14" hidden="1">'Planning-Exp-Table F'!$I$303:$J$375</definedName>
    <definedName name="_xlnm._FilterDatabase" localSheetId="15" hidden="1">'Planning-Income-Table F'!$H$88:$I$105</definedName>
    <definedName name="_xlnm._FilterDatabase" localSheetId="18" hidden="1">'Recreation-Exp-Table F'!$I$207:$J$249</definedName>
    <definedName name="_xlnm._FilterDatabase" localSheetId="19" hidden="1">'Recreation-Income-Table F'!$H$120:$I$141</definedName>
    <definedName name="_xlnm._FilterDatabase" localSheetId="10" hidden="1">'Roads-Exp-Table F'!$I$406:$J$488</definedName>
    <definedName name="_xlnm._FilterDatabase" localSheetId="11" hidden="1">'Roads-Income-Table F'!$H$105:$I$124</definedName>
    <definedName name="_xlnm._FilterDatabase" localSheetId="1" hidden="1">'Table A'!$A$1:$I$130</definedName>
    <definedName name="_xlnm._FilterDatabase" localSheetId="2" hidden="1">'Table B'!$A$1:$K$675</definedName>
    <definedName name="_xlnm._FilterDatabase" localSheetId="5" hidden="1">'Table D'!$A$1:$J$142</definedName>
    <definedName name="_xlnm._FilterDatabase" localSheetId="6" hidden="1">'Table E'!$E$201:$F$228</definedName>
    <definedName name="_xlnm._FilterDatabase" localSheetId="12" hidden="1">'Water-Exp-Table F'!$I$167:$J$204</definedName>
    <definedName name="_xlnm._FilterDatabase" localSheetId="13" hidden="1">'Water-Income-Table F'!$H$88:$I$102</definedName>
    <definedName name="_xlnm.Criteria" localSheetId="20">'AGEdcHealth-Exp-Table F'!$I$197:$I$198</definedName>
    <definedName name="_xlnm.Criteria" localSheetId="21">'AGEdcHealth-Income-Table F'!$H$95:$H$96</definedName>
    <definedName name="_xlnm.Criteria" localSheetId="16">'Environment-Exp-Table F'!$I$429:$I$430</definedName>
    <definedName name="_xlnm.Criteria" localSheetId="17">'Environment-Income-Table F'!$H$111:$H$112</definedName>
    <definedName name="_xlnm.Criteria" localSheetId="8">'Housing-Exp-Table F'!$I$301:$I$302</definedName>
    <definedName name="_xlnm.Criteria" localSheetId="9">'Housing-Income-Table F'!$H$71:$H$72</definedName>
    <definedName name="_xlnm.Criteria" localSheetId="22">'Misc-Exp-Table F'!$I$318:$I$319</definedName>
    <definedName name="_xlnm.Criteria" localSheetId="23">'Misc-Income-Table F'!$H$87:$H$88</definedName>
    <definedName name="_xlnm.Criteria" localSheetId="14">'Planning-Exp-Table F'!$I$302:$I$303</definedName>
    <definedName name="_xlnm.Criteria" localSheetId="15">'Planning-Income-Table F'!$H$87:$H$88</definedName>
    <definedName name="_xlnm.Criteria" localSheetId="18">'Recreation-Exp-Table F'!$I$206:$I$207</definedName>
    <definedName name="_xlnm.Criteria" localSheetId="19">'Recreation-Income-Table F'!$H$119:$H$120</definedName>
    <definedName name="_xlnm.Criteria" localSheetId="10">'Roads-Exp-Table F'!$I$405:$I$406</definedName>
    <definedName name="_xlnm.Criteria" localSheetId="11">'Roads-Income-Table F'!$H$104:$H$105</definedName>
    <definedName name="_xlnm.Criteria" localSheetId="2">'Table B'!$M$648:$M$649</definedName>
    <definedName name="_xlnm.Criteria" localSheetId="5">'Table D'!$E$126:$E$127</definedName>
    <definedName name="_xlnm.Criteria" localSheetId="6">'Table E'!$E$200:$E$201</definedName>
    <definedName name="_xlnm.Criteria" localSheetId="12">'Water-Exp-Table F'!$I$166:$I$167</definedName>
    <definedName name="_xlnm.Criteria" localSheetId="13">'Water-Income-Table F'!$H$87:$H$88</definedName>
    <definedName name="OLE_LINK1" localSheetId="16">'Environment-Exp-Table F'!#REF!</definedName>
    <definedName name="_xlnm.Print_Area" localSheetId="20">'AGEdcHealth-Exp-Table F'!$B$194:$G$241</definedName>
    <definedName name="_xlnm.Print_Area" localSheetId="21">'AGEdcHealth-Income-Table F'!$B$90:$F$117</definedName>
    <definedName name="_xlnm.Print_Area" localSheetId="25">'Appendix 1 CMC'!$B$76:$C$91</definedName>
    <definedName name="_xlnm.Print_Area" localSheetId="16">'Environment-Exp-Table F'!$B$426:$G$529</definedName>
    <definedName name="_xlnm.Print_Area" localSheetId="17">'Environment-Income-Table F'!$B$106:$F$135</definedName>
    <definedName name="_xlnm.Print_Area" localSheetId="8">'Housing-Exp-Table F'!$B$298:$G$373</definedName>
    <definedName name="_xlnm.Print_Area" localSheetId="9">'Housing-Income-Table F'!$B$66:$F$90</definedName>
    <definedName name="_xlnm.Print_Area" localSheetId="22">'Misc-Exp-Table F'!$B$315:$G$392</definedName>
    <definedName name="_xlnm.Print_Area" localSheetId="23">'Misc-Income-Table F'!$B$82:$F$108</definedName>
    <definedName name="_xlnm.Print_Area" localSheetId="14">'Planning-Exp-Table F'!$B$299:$G$377</definedName>
    <definedName name="_xlnm.Print_Area" localSheetId="15">'Planning-Income-Table F'!$B$82:$F$108</definedName>
    <definedName name="_xlnm.Print_Area" localSheetId="18">'Recreation-Exp-Table F'!$B$203:$G$251</definedName>
    <definedName name="_xlnm.Print_Area" localSheetId="19">'Recreation-Income-Table F'!$B$114:$F$144</definedName>
    <definedName name="_xlnm.Print_Area" localSheetId="10">'Roads-Exp-Table F'!$B$402:$G$490</definedName>
    <definedName name="_xlnm.Print_Area" localSheetId="11">'Roads-Income-Table F'!$B$99:$F$127</definedName>
    <definedName name="_xlnm.Print_Area" localSheetId="1">'Table A'!$B$95:$I$121</definedName>
    <definedName name="_xlnm.Print_Area" localSheetId="2">'Table B'!$B$643:$K$759</definedName>
    <definedName name="_xlnm.Print_Area" localSheetId="4">'Table C'!$A$1:$G$21</definedName>
    <definedName name="_xlnm.Print_Area" localSheetId="5">'Table D'!$B$122:$C$144</definedName>
    <definedName name="_xlnm.Print_Area" localSheetId="6">'Table E'!$B$195:$C$230</definedName>
    <definedName name="_xlnm.Print_Area" localSheetId="12">'Water-Exp-Table F'!$B$163:$G$213</definedName>
    <definedName name="_xlnm.Print_Area" localSheetId="13">'Water-Income-Table F'!$B$82:$F$105</definedName>
    <definedName name="_xlnm.Print_Titles" localSheetId="20">'AGEdcHealth-Exp-Table F'!$194:$197</definedName>
    <definedName name="_xlnm.Print_Titles" localSheetId="16">'Environment-Exp-Table F'!$426:$429</definedName>
    <definedName name="_xlnm.Print_Titles" localSheetId="8">'Housing-Exp-Table F'!$298:$301</definedName>
    <definedName name="_xlnm.Print_Titles" localSheetId="22">'Misc-Exp-Table F'!$315:$318</definedName>
    <definedName name="_xlnm.Print_Titles" localSheetId="14">'Planning-Exp-Table F'!$299:$302</definedName>
    <definedName name="_xlnm.Print_Titles" localSheetId="18">'Recreation-Exp-Table F'!$203:$206</definedName>
    <definedName name="_xlnm.Print_Titles" localSheetId="10">'Roads-Exp-Table F'!$402:$405</definedName>
    <definedName name="_xlnm.Print_Titles" localSheetId="2">'Table B'!$643:$647</definedName>
  </definedNames>
  <calcPr calcId="191029"/>
  <fileRecoveryPr autoRecover="0"/>
</workbook>
</file>

<file path=xl/calcChain.xml><?xml version="1.0" encoding="utf-8"?>
<calcChain xmlns="http://schemas.openxmlformats.org/spreadsheetml/2006/main">
  <c r="E81" i="14" l="1"/>
  <c r="D81" i="14"/>
  <c r="C81" i="14"/>
  <c r="E74" i="19" l="1"/>
  <c r="D74" i="19"/>
  <c r="C74" i="19"/>
  <c r="E67" i="19"/>
  <c r="D67" i="19"/>
  <c r="C67" i="19"/>
  <c r="E95" i="18"/>
  <c r="D95" i="18"/>
  <c r="C95" i="18"/>
  <c r="E88" i="18"/>
  <c r="D88" i="18"/>
  <c r="C88" i="18"/>
  <c r="E88" i="17"/>
  <c r="D88" i="17"/>
  <c r="C88" i="17"/>
  <c r="E67" i="16"/>
  <c r="D67" i="16"/>
  <c r="C67" i="16"/>
  <c r="E74" i="14"/>
  <c r="D74" i="14"/>
  <c r="C74" i="14"/>
  <c r="C165" i="24"/>
  <c r="C158" i="24"/>
  <c r="C151" i="24"/>
  <c r="F368" i="11"/>
  <c r="E368" i="11"/>
  <c r="D368" i="11"/>
  <c r="F361" i="11"/>
  <c r="E361" i="11"/>
  <c r="D361" i="11"/>
  <c r="J557" i="6"/>
  <c r="H557" i="6"/>
  <c r="G557" i="6"/>
  <c r="F557" i="6"/>
  <c r="E557" i="6"/>
  <c r="D557" i="6"/>
  <c r="D22" i="36"/>
  <c r="D16" i="36"/>
  <c r="C5" i="25"/>
  <c r="D4" i="36"/>
  <c r="D10" i="36"/>
  <c r="E79" i="7"/>
  <c r="F270" i="8"/>
  <c r="E270" i="8"/>
  <c r="D270" i="8"/>
  <c r="A16" i="26"/>
  <c r="F256" i="5"/>
  <c r="E256" i="5"/>
  <c r="D256" i="5"/>
  <c r="F249" i="5"/>
  <c r="E249" i="5"/>
  <c r="D249" i="5"/>
  <c r="F137" i="33"/>
  <c r="E137" i="33"/>
  <c r="D137" i="33"/>
  <c r="F130" i="33"/>
  <c r="E130" i="33"/>
  <c r="D130" i="33"/>
  <c r="F123" i="33"/>
  <c r="E123" i="33"/>
  <c r="D123" i="33"/>
  <c r="D5" i="25"/>
  <c r="B5" i="25"/>
  <c r="C4" i="1"/>
  <c r="C11" i="1"/>
  <c r="C18" i="1"/>
  <c r="C25" i="1"/>
  <c r="C32" i="1"/>
  <c r="C39" i="1"/>
  <c r="C46" i="1"/>
  <c r="C53" i="1"/>
  <c r="C60" i="1"/>
  <c r="C4" i="21"/>
  <c r="D4" i="21"/>
  <c r="E4" i="21"/>
  <c r="C11" i="21"/>
  <c r="D11" i="21"/>
  <c r="E11" i="21"/>
  <c r="C18" i="21"/>
  <c r="D18" i="21"/>
  <c r="E18" i="21"/>
  <c r="C25" i="21"/>
  <c r="D25" i="21"/>
  <c r="E25" i="21"/>
  <c r="C32" i="21"/>
  <c r="D32" i="21"/>
  <c r="E32" i="21"/>
  <c r="C39" i="21"/>
  <c r="D39" i="21"/>
  <c r="E39" i="21"/>
  <c r="C46" i="21"/>
  <c r="D46" i="21"/>
  <c r="E46" i="21"/>
  <c r="C53" i="21"/>
  <c r="D53" i="21"/>
  <c r="E53" i="21"/>
  <c r="C60" i="21"/>
  <c r="D60" i="21"/>
  <c r="E60" i="21"/>
  <c r="C67" i="21"/>
  <c r="D67" i="21"/>
  <c r="E67" i="21"/>
  <c r="C83" i="21"/>
  <c r="E83" i="21"/>
  <c r="I94" i="21"/>
  <c r="I96" i="21"/>
  <c r="I97" i="21"/>
  <c r="I98" i="21"/>
  <c r="I104" i="21"/>
  <c r="D4" i="8"/>
  <c r="E4" i="8"/>
  <c r="F4" i="8"/>
  <c r="D11" i="8"/>
  <c r="E11" i="8"/>
  <c r="F11" i="8"/>
  <c r="D18" i="8"/>
  <c r="E18" i="8"/>
  <c r="F18" i="8"/>
  <c r="D25" i="8"/>
  <c r="E25" i="8"/>
  <c r="F25" i="8"/>
  <c r="D32" i="8"/>
  <c r="E32" i="8"/>
  <c r="F32" i="8"/>
  <c r="D39" i="8"/>
  <c r="E39" i="8"/>
  <c r="F39" i="8"/>
  <c r="D46" i="8"/>
  <c r="E46" i="8"/>
  <c r="F46" i="8"/>
  <c r="D53" i="8"/>
  <c r="E53" i="8"/>
  <c r="F53" i="8"/>
  <c r="D60" i="8"/>
  <c r="E60" i="8"/>
  <c r="F60" i="8"/>
  <c r="D67" i="8"/>
  <c r="E67" i="8"/>
  <c r="F67" i="8"/>
  <c r="D74" i="8"/>
  <c r="E74" i="8"/>
  <c r="F74" i="8"/>
  <c r="D81" i="8"/>
  <c r="E81" i="8"/>
  <c r="F81" i="8"/>
  <c r="D88" i="8"/>
  <c r="E88" i="8"/>
  <c r="F88" i="8"/>
  <c r="D95" i="8"/>
  <c r="E95" i="8"/>
  <c r="F95" i="8"/>
  <c r="D102" i="8"/>
  <c r="E102" i="8"/>
  <c r="F102" i="8"/>
  <c r="D109" i="8"/>
  <c r="E109" i="8"/>
  <c r="F109" i="8"/>
  <c r="D116" i="8"/>
  <c r="E116" i="8"/>
  <c r="F116" i="8"/>
  <c r="D123" i="8"/>
  <c r="E123" i="8"/>
  <c r="F123" i="8"/>
  <c r="D130" i="8"/>
  <c r="E130" i="8"/>
  <c r="F130" i="8"/>
  <c r="D137" i="8"/>
  <c r="E137" i="8"/>
  <c r="F137" i="8"/>
  <c r="D144" i="8"/>
  <c r="E144" i="8"/>
  <c r="F144" i="8"/>
  <c r="D151" i="8"/>
  <c r="E151" i="8"/>
  <c r="F151" i="8"/>
  <c r="D158" i="8"/>
  <c r="E158" i="8"/>
  <c r="F158" i="8"/>
  <c r="D165" i="8"/>
  <c r="E165" i="8"/>
  <c r="F165" i="8"/>
  <c r="D172" i="8"/>
  <c r="E172" i="8"/>
  <c r="F172" i="8"/>
  <c r="D179" i="8"/>
  <c r="E179" i="8"/>
  <c r="F179" i="8"/>
  <c r="D186" i="8"/>
  <c r="E186" i="8"/>
  <c r="F186" i="8"/>
  <c r="D193" i="8"/>
  <c r="E193" i="8"/>
  <c r="F193" i="8"/>
  <c r="D200" i="8"/>
  <c r="E200" i="8"/>
  <c r="F200" i="8"/>
  <c r="D207" i="8"/>
  <c r="E207" i="8"/>
  <c r="F207" i="8"/>
  <c r="D214" i="8"/>
  <c r="E214" i="8"/>
  <c r="F214" i="8"/>
  <c r="D221" i="8"/>
  <c r="E221" i="8"/>
  <c r="F221" i="8"/>
  <c r="D228" i="8"/>
  <c r="E228" i="8"/>
  <c r="F228" i="8"/>
  <c r="D235" i="8"/>
  <c r="E235" i="8"/>
  <c r="F235" i="8"/>
  <c r="D242" i="8"/>
  <c r="E242" i="8"/>
  <c r="F242" i="8"/>
  <c r="D249" i="8"/>
  <c r="E249" i="8"/>
  <c r="F249" i="8"/>
  <c r="D256" i="8"/>
  <c r="E256" i="8"/>
  <c r="F256" i="8"/>
  <c r="D263" i="8"/>
  <c r="E263" i="8"/>
  <c r="F263" i="8"/>
  <c r="D316" i="8"/>
  <c r="F316" i="8"/>
  <c r="J323" i="8"/>
  <c r="J325" i="8"/>
  <c r="J330" i="8"/>
  <c r="J332" i="8"/>
  <c r="J337" i="8"/>
  <c r="J339" i="8"/>
  <c r="J343" i="8"/>
  <c r="J345" i="8"/>
  <c r="J349" i="8"/>
  <c r="J351" i="8"/>
  <c r="J354" i="8"/>
  <c r="J356" i="8"/>
  <c r="J360" i="8"/>
  <c r="J362" i="8"/>
  <c r="J365" i="8"/>
  <c r="J367" i="8"/>
  <c r="J378" i="8"/>
  <c r="J380" i="8"/>
  <c r="J383" i="8"/>
  <c r="J385" i="8"/>
  <c r="J389" i="8"/>
  <c r="C4" i="19"/>
  <c r="D4" i="19"/>
  <c r="E4" i="19"/>
  <c r="C11" i="19"/>
  <c r="D11" i="19"/>
  <c r="E11" i="19"/>
  <c r="C18" i="19"/>
  <c r="D18" i="19"/>
  <c r="E18" i="19"/>
  <c r="C25" i="19"/>
  <c r="D25" i="19"/>
  <c r="E25" i="19"/>
  <c r="C32" i="19"/>
  <c r="D32" i="19"/>
  <c r="E32" i="19"/>
  <c r="C39" i="19"/>
  <c r="D39" i="19"/>
  <c r="E39" i="19"/>
  <c r="C46" i="19"/>
  <c r="D46" i="19"/>
  <c r="E46" i="19"/>
  <c r="C53" i="19"/>
  <c r="D53" i="19"/>
  <c r="E53" i="19"/>
  <c r="C60" i="19"/>
  <c r="D60" i="19"/>
  <c r="E60" i="19"/>
  <c r="C91" i="19"/>
  <c r="E91" i="19"/>
  <c r="I104" i="19"/>
  <c r="I106" i="19"/>
  <c r="I107" i="19"/>
  <c r="I108" i="19"/>
  <c r="I113" i="19"/>
  <c r="D4" i="9"/>
  <c r="E4" i="9"/>
  <c r="F4" i="9"/>
  <c r="D11" i="9"/>
  <c r="E11" i="9"/>
  <c r="F11" i="9"/>
  <c r="D18" i="9"/>
  <c r="E18" i="9"/>
  <c r="F18" i="9"/>
  <c r="D25" i="9"/>
  <c r="E25" i="9"/>
  <c r="F25" i="9"/>
  <c r="D32" i="9"/>
  <c r="E32" i="9"/>
  <c r="F32" i="9"/>
  <c r="D39" i="9"/>
  <c r="E39" i="9"/>
  <c r="F39" i="9"/>
  <c r="D46" i="9"/>
  <c r="E46" i="9"/>
  <c r="F46" i="9"/>
  <c r="D53" i="9"/>
  <c r="E53" i="9"/>
  <c r="F53" i="9"/>
  <c r="D60" i="9"/>
  <c r="E60" i="9"/>
  <c r="F60" i="9"/>
  <c r="D67" i="9"/>
  <c r="E67" i="9"/>
  <c r="F67" i="9"/>
  <c r="D74" i="9"/>
  <c r="E74" i="9"/>
  <c r="F74" i="9"/>
  <c r="D81" i="9"/>
  <c r="E81" i="9"/>
  <c r="F81" i="9"/>
  <c r="D88" i="9"/>
  <c r="E88" i="9"/>
  <c r="F88" i="9"/>
  <c r="D95" i="9"/>
  <c r="E95" i="9"/>
  <c r="F95" i="9"/>
  <c r="D102" i="9"/>
  <c r="E102" i="9"/>
  <c r="F102" i="9"/>
  <c r="D109" i="9"/>
  <c r="E109" i="9"/>
  <c r="F109" i="9"/>
  <c r="D116" i="9"/>
  <c r="E116" i="9"/>
  <c r="F116" i="9"/>
  <c r="D123" i="9"/>
  <c r="E123" i="9"/>
  <c r="F123" i="9"/>
  <c r="D130" i="9"/>
  <c r="E130" i="9"/>
  <c r="F130" i="9"/>
  <c r="D137" i="9"/>
  <c r="E137" i="9"/>
  <c r="F137" i="9"/>
  <c r="D144" i="9"/>
  <c r="E144" i="9"/>
  <c r="F144" i="9"/>
  <c r="D151" i="9"/>
  <c r="E151" i="9"/>
  <c r="F151" i="9"/>
  <c r="D158" i="9"/>
  <c r="E158" i="9"/>
  <c r="F158" i="9"/>
  <c r="D165" i="9"/>
  <c r="E165" i="9"/>
  <c r="F165" i="9"/>
  <c r="D195" i="9"/>
  <c r="F195" i="9"/>
  <c r="J203" i="9"/>
  <c r="J205" i="9"/>
  <c r="J209" i="9"/>
  <c r="J211" i="9"/>
  <c r="J215" i="9"/>
  <c r="J217" i="9"/>
  <c r="J224" i="9"/>
  <c r="J226" i="9"/>
  <c r="J233" i="9"/>
  <c r="J235" i="9"/>
  <c r="J238" i="9"/>
  <c r="C4" i="18"/>
  <c r="D4" i="18"/>
  <c r="E4" i="18"/>
  <c r="C11" i="18"/>
  <c r="D11" i="18"/>
  <c r="E11" i="18"/>
  <c r="C18" i="18"/>
  <c r="D18" i="18"/>
  <c r="E18" i="18"/>
  <c r="C25" i="18"/>
  <c r="D25" i="18"/>
  <c r="E25" i="18"/>
  <c r="C32" i="18"/>
  <c r="D32" i="18"/>
  <c r="E32" i="18"/>
  <c r="C39" i="18"/>
  <c r="D39" i="18"/>
  <c r="E39" i="18"/>
  <c r="C46" i="18"/>
  <c r="D46" i="18"/>
  <c r="E46" i="18"/>
  <c r="C53" i="18"/>
  <c r="D53" i="18"/>
  <c r="E53" i="18"/>
  <c r="C60" i="18"/>
  <c r="D60" i="18"/>
  <c r="E60" i="18"/>
  <c r="C67" i="18"/>
  <c r="D67" i="18"/>
  <c r="E67" i="18"/>
  <c r="C74" i="18"/>
  <c r="D74" i="18"/>
  <c r="E74" i="18"/>
  <c r="C81" i="18"/>
  <c r="D81" i="18"/>
  <c r="E81" i="18"/>
  <c r="C115" i="18"/>
  <c r="E115" i="18"/>
  <c r="I130" i="18"/>
  <c r="I132" i="18"/>
  <c r="I133" i="18"/>
  <c r="I134" i="18"/>
  <c r="I136" i="18"/>
  <c r="I140" i="18"/>
  <c r="D4" i="10"/>
  <c r="E4" i="10"/>
  <c r="F4" i="10"/>
  <c r="D11" i="10"/>
  <c r="E11" i="10"/>
  <c r="F11" i="10"/>
  <c r="D18" i="10"/>
  <c r="E18" i="10"/>
  <c r="F18" i="10"/>
  <c r="D25" i="10"/>
  <c r="E25" i="10"/>
  <c r="F25" i="10"/>
  <c r="D32" i="10"/>
  <c r="E32" i="10"/>
  <c r="F32" i="10"/>
  <c r="D39" i="10"/>
  <c r="E39" i="10"/>
  <c r="F39" i="10"/>
  <c r="D46" i="10"/>
  <c r="E46" i="10"/>
  <c r="F46" i="10"/>
  <c r="D53" i="10"/>
  <c r="E53" i="10"/>
  <c r="F53" i="10"/>
  <c r="D60" i="10"/>
  <c r="E60" i="10"/>
  <c r="F60" i="10"/>
  <c r="D67" i="10"/>
  <c r="E67" i="10"/>
  <c r="F67" i="10"/>
  <c r="D74" i="10"/>
  <c r="E74" i="10"/>
  <c r="F74" i="10"/>
  <c r="D81" i="10"/>
  <c r="E81" i="10"/>
  <c r="F81" i="10"/>
  <c r="D88" i="10"/>
  <c r="E88" i="10"/>
  <c r="F88" i="10"/>
  <c r="D95" i="10"/>
  <c r="E95" i="10"/>
  <c r="F95" i="10"/>
  <c r="D102" i="10"/>
  <c r="E102" i="10"/>
  <c r="F102" i="10"/>
  <c r="D109" i="10"/>
  <c r="E109" i="10"/>
  <c r="F109" i="10"/>
  <c r="D116" i="10"/>
  <c r="E116" i="10"/>
  <c r="F116" i="10"/>
  <c r="D123" i="10"/>
  <c r="E123" i="10"/>
  <c r="F123" i="10"/>
  <c r="D130" i="10"/>
  <c r="E130" i="10"/>
  <c r="F130" i="10"/>
  <c r="D137" i="10"/>
  <c r="E137" i="10"/>
  <c r="F137" i="10"/>
  <c r="D144" i="10"/>
  <c r="E144" i="10"/>
  <c r="F144" i="10"/>
  <c r="D151" i="10"/>
  <c r="E151" i="10"/>
  <c r="F151" i="10"/>
  <c r="D158" i="10"/>
  <c r="E158" i="10"/>
  <c r="F158" i="10"/>
  <c r="D165" i="10"/>
  <c r="E165" i="10"/>
  <c r="F165" i="10"/>
  <c r="D172" i="10"/>
  <c r="E172" i="10"/>
  <c r="F172" i="10"/>
  <c r="D204" i="10"/>
  <c r="F204" i="10"/>
  <c r="J211" i="10"/>
  <c r="J213" i="10"/>
  <c r="J215" i="10"/>
  <c r="J219" i="10"/>
  <c r="J221" i="10"/>
  <c r="J226" i="10"/>
  <c r="J228" i="10"/>
  <c r="J233" i="10"/>
  <c r="J234" i="10"/>
  <c r="J236" i="10"/>
  <c r="J238" i="10"/>
  <c r="J242" i="10"/>
  <c r="J243" i="10"/>
  <c r="J245" i="10"/>
  <c r="J248" i="10"/>
  <c r="C4" i="17"/>
  <c r="D4" i="17"/>
  <c r="E4" i="17"/>
  <c r="C11" i="17"/>
  <c r="D11" i="17"/>
  <c r="E11" i="17"/>
  <c r="C18" i="17"/>
  <c r="D18" i="17"/>
  <c r="E18" i="17"/>
  <c r="C25" i="17"/>
  <c r="D25" i="17"/>
  <c r="E25" i="17"/>
  <c r="C32" i="17"/>
  <c r="D32" i="17"/>
  <c r="E32" i="17"/>
  <c r="C39" i="17"/>
  <c r="D39" i="17"/>
  <c r="E39" i="17"/>
  <c r="C46" i="17"/>
  <c r="D46" i="17"/>
  <c r="E46" i="17"/>
  <c r="C53" i="17"/>
  <c r="D53" i="17"/>
  <c r="E53" i="17"/>
  <c r="C60" i="17"/>
  <c r="D60" i="17"/>
  <c r="E60" i="17"/>
  <c r="C67" i="17"/>
  <c r="D67" i="17"/>
  <c r="E67" i="17"/>
  <c r="C74" i="17"/>
  <c r="D74" i="17"/>
  <c r="E74" i="17"/>
  <c r="C81" i="17"/>
  <c r="D81" i="17"/>
  <c r="E81" i="17"/>
  <c r="C107" i="17"/>
  <c r="E107" i="17"/>
  <c r="I115" i="17"/>
  <c r="I118" i="17"/>
  <c r="I120" i="17"/>
  <c r="I121" i="17"/>
  <c r="I122" i="17"/>
  <c r="I125" i="17"/>
  <c r="I131" i="17"/>
  <c r="D4" i="11"/>
  <c r="E4" i="11"/>
  <c r="F4" i="11"/>
  <c r="D11" i="11"/>
  <c r="E11" i="11"/>
  <c r="F11" i="11"/>
  <c r="D18" i="11"/>
  <c r="E18" i="11"/>
  <c r="F18" i="11"/>
  <c r="D25" i="11"/>
  <c r="E25" i="11"/>
  <c r="F25" i="11"/>
  <c r="D32" i="11"/>
  <c r="E32" i="11"/>
  <c r="F32" i="11"/>
  <c r="D39" i="11"/>
  <c r="E39" i="11"/>
  <c r="F39" i="11"/>
  <c r="D46" i="11"/>
  <c r="E46" i="11"/>
  <c r="F46" i="11"/>
  <c r="D53" i="11"/>
  <c r="E53" i="11"/>
  <c r="F53" i="11"/>
  <c r="D60" i="11"/>
  <c r="E60" i="11"/>
  <c r="F60" i="11"/>
  <c r="D67" i="11"/>
  <c r="E67" i="11"/>
  <c r="F67" i="11"/>
  <c r="D74" i="11"/>
  <c r="E74" i="11"/>
  <c r="F74" i="11"/>
  <c r="D81" i="11"/>
  <c r="E81" i="11"/>
  <c r="F81" i="11"/>
  <c r="D88" i="11"/>
  <c r="E88" i="11"/>
  <c r="F88" i="11"/>
  <c r="D95" i="11"/>
  <c r="E95" i="11"/>
  <c r="F95" i="11"/>
  <c r="D102" i="11"/>
  <c r="E102" i="11"/>
  <c r="F102" i="11"/>
  <c r="D109" i="11"/>
  <c r="E109" i="11"/>
  <c r="F109" i="11"/>
  <c r="D116" i="11"/>
  <c r="E116" i="11"/>
  <c r="F116" i="11"/>
  <c r="D123" i="11"/>
  <c r="E123" i="11"/>
  <c r="F123" i="11"/>
  <c r="D130" i="11"/>
  <c r="E130" i="11"/>
  <c r="F130" i="11"/>
  <c r="D137" i="11"/>
  <c r="E137" i="11"/>
  <c r="F137" i="11"/>
  <c r="D144" i="11"/>
  <c r="E144" i="11"/>
  <c r="F144" i="11"/>
  <c r="D151" i="11"/>
  <c r="E151" i="11"/>
  <c r="F151" i="11"/>
  <c r="D158" i="11"/>
  <c r="E158" i="11"/>
  <c r="F158" i="11"/>
  <c r="D165" i="11"/>
  <c r="E165" i="11"/>
  <c r="F165" i="11"/>
  <c r="D172" i="11"/>
  <c r="E172" i="11"/>
  <c r="F172" i="11"/>
  <c r="D179" i="11"/>
  <c r="E179" i="11"/>
  <c r="F179" i="11"/>
  <c r="D186" i="11"/>
  <c r="E186" i="11"/>
  <c r="F186" i="11"/>
  <c r="D193" i="11"/>
  <c r="E193" i="11"/>
  <c r="F193" i="11"/>
  <c r="D200" i="11"/>
  <c r="E200" i="11"/>
  <c r="F200" i="11"/>
  <c r="D207" i="11"/>
  <c r="E207" i="11"/>
  <c r="F207" i="11"/>
  <c r="D214" i="11"/>
  <c r="E214" i="11"/>
  <c r="F214" i="11"/>
  <c r="D221" i="11"/>
  <c r="E221" i="11"/>
  <c r="F221" i="11"/>
  <c r="D228" i="11"/>
  <c r="E228" i="11"/>
  <c r="F228" i="11"/>
  <c r="D235" i="11"/>
  <c r="E235" i="11"/>
  <c r="F235" i="11"/>
  <c r="D242" i="11"/>
  <c r="E242" i="11"/>
  <c r="F242" i="11"/>
  <c r="D249" i="11"/>
  <c r="E249" i="11"/>
  <c r="F249" i="11"/>
  <c r="D256" i="11"/>
  <c r="E256" i="11"/>
  <c r="F256" i="11"/>
  <c r="D263" i="11"/>
  <c r="E263" i="11"/>
  <c r="F263" i="11"/>
  <c r="D270" i="11"/>
  <c r="E270" i="11"/>
  <c r="F270" i="11"/>
  <c r="D277" i="11"/>
  <c r="E277" i="11"/>
  <c r="F277" i="11"/>
  <c r="D284" i="11"/>
  <c r="E284" i="11"/>
  <c r="F284" i="11"/>
  <c r="D291" i="11"/>
  <c r="E291" i="11"/>
  <c r="F291" i="11"/>
  <c r="D298" i="11"/>
  <c r="E298" i="11"/>
  <c r="F298" i="11"/>
  <c r="D305" i="11"/>
  <c r="E305" i="11"/>
  <c r="F305" i="11"/>
  <c r="D312" i="11"/>
  <c r="E312" i="11"/>
  <c r="F312" i="11"/>
  <c r="D319" i="11"/>
  <c r="E319" i="11"/>
  <c r="F319" i="11"/>
  <c r="D326" i="11"/>
  <c r="E326" i="11"/>
  <c r="F326" i="11"/>
  <c r="D333" i="11"/>
  <c r="E333" i="11"/>
  <c r="F333" i="11"/>
  <c r="D340" i="11"/>
  <c r="E340" i="11"/>
  <c r="F340" i="11"/>
  <c r="D347" i="11"/>
  <c r="E347" i="11"/>
  <c r="F347" i="11"/>
  <c r="D354" i="11"/>
  <c r="E354" i="11"/>
  <c r="F354" i="11"/>
  <c r="D427" i="11"/>
  <c r="F427" i="11"/>
  <c r="J433" i="11"/>
  <c r="J435" i="11"/>
  <c r="J437" i="11"/>
  <c r="J442" i="11"/>
  <c r="J444" i="11"/>
  <c r="J447" i="11"/>
  <c r="J449" i="11"/>
  <c r="J452" i="11"/>
  <c r="J456" i="11"/>
  <c r="J457" i="11"/>
  <c r="J459" i="11"/>
  <c r="J464" i="11"/>
  <c r="J466" i="11"/>
  <c r="J470" i="11"/>
  <c r="J472" i="11"/>
  <c r="J476" i="11"/>
  <c r="J478" i="11"/>
  <c r="J482" i="11"/>
  <c r="J484" i="11"/>
  <c r="J485" i="11"/>
  <c r="J487" i="11"/>
  <c r="J489" i="11"/>
  <c r="J496" i="11"/>
  <c r="J498" i="11"/>
  <c r="J503" i="11"/>
  <c r="J505" i="11"/>
  <c r="J508" i="11"/>
  <c r="J510" i="11"/>
  <c r="J512" i="11"/>
  <c r="J516" i="11"/>
  <c r="J518" i="11"/>
  <c r="J526" i="11"/>
  <c r="C4" i="16"/>
  <c r="D4" i="16"/>
  <c r="E4" i="16"/>
  <c r="C11" i="16"/>
  <c r="D11" i="16"/>
  <c r="E11" i="16"/>
  <c r="C18" i="16"/>
  <c r="D18" i="16"/>
  <c r="E18" i="16"/>
  <c r="C25" i="16"/>
  <c r="D25" i="16"/>
  <c r="E25" i="16"/>
  <c r="C32" i="16"/>
  <c r="D32" i="16"/>
  <c r="E32" i="16"/>
  <c r="C39" i="16"/>
  <c r="D39" i="16"/>
  <c r="E39" i="16"/>
  <c r="C46" i="16"/>
  <c r="D46" i="16"/>
  <c r="E46" i="16"/>
  <c r="C53" i="16"/>
  <c r="D53" i="16"/>
  <c r="E53" i="16"/>
  <c r="C60" i="16"/>
  <c r="D60" i="16"/>
  <c r="E60" i="16"/>
  <c r="C83" i="16"/>
  <c r="E83" i="16"/>
  <c r="I94" i="16"/>
  <c r="I96" i="16"/>
  <c r="I97" i="16"/>
  <c r="I98" i="16"/>
  <c r="I104" i="16"/>
  <c r="D4" i="2"/>
  <c r="E4" i="2"/>
  <c r="F4" i="2"/>
  <c r="D11" i="2"/>
  <c r="E11" i="2"/>
  <c r="F11" i="2"/>
  <c r="D18" i="2"/>
  <c r="E18" i="2"/>
  <c r="F18" i="2"/>
  <c r="D25" i="2"/>
  <c r="E25" i="2"/>
  <c r="F25" i="2"/>
  <c r="D32" i="2"/>
  <c r="E32" i="2"/>
  <c r="F32" i="2"/>
  <c r="D39" i="2"/>
  <c r="E39" i="2"/>
  <c r="F39" i="2"/>
  <c r="D46" i="2"/>
  <c r="E46" i="2"/>
  <c r="F46" i="2"/>
  <c r="D53" i="2"/>
  <c r="E53" i="2"/>
  <c r="F53" i="2"/>
  <c r="D60" i="2"/>
  <c r="E60" i="2"/>
  <c r="F60" i="2"/>
  <c r="D67" i="2"/>
  <c r="E67" i="2"/>
  <c r="F67" i="2"/>
  <c r="D74" i="2"/>
  <c r="E74" i="2"/>
  <c r="F74" i="2"/>
  <c r="D81" i="2"/>
  <c r="E81" i="2"/>
  <c r="F81" i="2"/>
  <c r="D88" i="2"/>
  <c r="E88" i="2"/>
  <c r="F88" i="2"/>
  <c r="D95" i="2"/>
  <c r="E95" i="2"/>
  <c r="F95" i="2"/>
  <c r="D102" i="2"/>
  <c r="E102" i="2"/>
  <c r="F102" i="2"/>
  <c r="D109" i="2"/>
  <c r="E109" i="2"/>
  <c r="F109" i="2"/>
  <c r="D116" i="2"/>
  <c r="E116" i="2"/>
  <c r="F116" i="2"/>
  <c r="D123" i="2"/>
  <c r="E123" i="2"/>
  <c r="F123" i="2"/>
  <c r="D130" i="2"/>
  <c r="E130" i="2"/>
  <c r="F130" i="2"/>
  <c r="D137" i="2"/>
  <c r="E137" i="2"/>
  <c r="F137" i="2"/>
  <c r="D144" i="2"/>
  <c r="E144" i="2"/>
  <c r="F144" i="2"/>
  <c r="D151" i="2"/>
  <c r="E151" i="2"/>
  <c r="F151" i="2"/>
  <c r="D158" i="2"/>
  <c r="E158" i="2"/>
  <c r="F158" i="2"/>
  <c r="D165" i="2"/>
  <c r="E165" i="2"/>
  <c r="F165" i="2"/>
  <c r="D172" i="2"/>
  <c r="E172" i="2"/>
  <c r="F172" i="2"/>
  <c r="D179" i="2"/>
  <c r="E179" i="2"/>
  <c r="F179" i="2"/>
  <c r="D186" i="2"/>
  <c r="E186" i="2"/>
  <c r="F186" i="2"/>
  <c r="D193" i="2"/>
  <c r="E193" i="2"/>
  <c r="F193" i="2"/>
  <c r="D200" i="2"/>
  <c r="E200" i="2"/>
  <c r="F200" i="2"/>
  <c r="D207" i="2"/>
  <c r="E207" i="2"/>
  <c r="F207" i="2"/>
  <c r="D214" i="2"/>
  <c r="E214" i="2"/>
  <c r="F214" i="2"/>
  <c r="D221" i="2"/>
  <c r="E221" i="2"/>
  <c r="F221" i="2"/>
  <c r="D228" i="2"/>
  <c r="E228" i="2"/>
  <c r="F228" i="2"/>
  <c r="D235" i="2"/>
  <c r="E235" i="2"/>
  <c r="F235" i="2"/>
  <c r="D242" i="2"/>
  <c r="E242" i="2"/>
  <c r="F242" i="2"/>
  <c r="D249" i="2"/>
  <c r="E249" i="2"/>
  <c r="F249" i="2"/>
  <c r="D256" i="2"/>
  <c r="E256" i="2"/>
  <c r="F256" i="2"/>
  <c r="D300" i="2"/>
  <c r="F300" i="2"/>
  <c r="J306" i="2"/>
  <c r="J308" i="2"/>
  <c r="J311" i="2"/>
  <c r="J313" i="2"/>
  <c r="J316" i="2"/>
  <c r="J318" i="2"/>
  <c r="J323" i="2"/>
  <c r="J325" i="2"/>
  <c r="J329" i="2"/>
  <c r="J331" i="2"/>
  <c r="J336" i="2"/>
  <c r="J338" i="2"/>
  <c r="J341" i="2"/>
  <c r="J343" i="2"/>
  <c r="J347" i="2"/>
  <c r="J349" i="2"/>
  <c r="J357" i="2"/>
  <c r="J359" i="2"/>
  <c r="J362" i="2"/>
  <c r="J364" i="2"/>
  <c r="J369" i="2"/>
  <c r="J371" i="2"/>
  <c r="J374" i="2"/>
  <c r="C4" i="15"/>
  <c r="D4" i="15"/>
  <c r="E4" i="15"/>
  <c r="C11" i="15"/>
  <c r="D11" i="15"/>
  <c r="E11" i="15"/>
  <c r="C18" i="15"/>
  <c r="D18" i="15"/>
  <c r="E18" i="15"/>
  <c r="C25" i="15"/>
  <c r="D25" i="15"/>
  <c r="E25" i="15"/>
  <c r="C32" i="15"/>
  <c r="D32" i="15"/>
  <c r="E32" i="15"/>
  <c r="C39" i="15"/>
  <c r="D39" i="15"/>
  <c r="E39" i="15"/>
  <c r="C46" i="15"/>
  <c r="D46" i="15"/>
  <c r="E46" i="15"/>
  <c r="C53" i="15"/>
  <c r="D53" i="15"/>
  <c r="E53" i="15"/>
  <c r="C60" i="15"/>
  <c r="D60" i="15"/>
  <c r="E60" i="15"/>
  <c r="C67" i="15"/>
  <c r="D67" i="15"/>
  <c r="E67" i="15"/>
  <c r="C83" i="15"/>
  <c r="E83" i="15"/>
  <c r="I91" i="15"/>
  <c r="I93" i="15"/>
  <c r="I94" i="15"/>
  <c r="I95" i="15"/>
  <c r="I101" i="15"/>
  <c r="D4" i="33"/>
  <c r="E4" i="33"/>
  <c r="F4" i="33"/>
  <c r="D11" i="33"/>
  <c r="E11" i="33"/>
  <c r="F11" i="33"/>
  <c r="D18" i="33"/>
  <c r="E18" i="33"/>
  <c r="F18" i="33"/>
  <c r="D25" i="33"/>
  <c r="E25" i="33"/>
  <c r="F25" i="33"/>
  <c r="D32" i="33"/>
  <c r="E32" i="33"/>
  <c r="F32" i="33"/>
  <c r="D39" i="33"/>
  <c r="E39" i="33"/>
  <c r="F39" i="33"/>
  <c r="D46" i="33"/>
  <c r="E46" i="33"/>
  <c r="F46" i="33"/>
  <c r="D53" i="33"/>
  <c r="E53" i="33"/>
  <c r="F53" i="33"/>
  <c r="D60" i="33"/>
  <c r="E60" i="33"/>
  <c r="F60" i="33"/>
  <c r="D67" i="33"/>
  <c r="E67" i="33"/>
  <c r="F67" i="33"/>
  <c r="D74" i="33"/>
  <c r="E74" i="33"/>
  <c r="F74" i="33"/>
  <c r="D81" i="33"/>
  <c r="E81" i="33"/>
  <c r="F81" i="33"/>
  <c r="D88" i="33"/>
  <c r="E88" i="33"/>
  <c r="F88" i="33"/>
  <c r="D95" i="33"/>
  <c r="E95" i="33"/>
  <c r="F95" i="33"/>
  <c r="D102" i="33"/>
  <c r="E102" i="33"/>
  <c r="F102" i="33"/>
  <c r="D109" i="33"/>
  <c r="E109" i="33"/>
  <c r="F109" i="33"/>
  <c r="D116" i="33"/>
  <c r="E116" i="33"/>
  <c r="F116" i="33"/>
  <c r="D164" i="33"/>
  <c r="F164" i="33"/>
  <c r="J170" i="33"/>
  <c r="J172" i="33"/>
  <c r="J175" i="33"/>
  <c r="J177" i="33"/>
  <c r="J180" i="33"/>
  <c r="J182" i="33"/>
  <c r="J185" i="33"/>
  <c r="J187" i="33"/>
  <c r="J193" i="33"/>
  <c r="J195" i="33"/>
  <c r="J198" i="33"/>
  <c r="J200" i="33"/>
  <c r="J203" i="33"/>
  <c r="C4" i="14"/>
  <c r="D4" i="14"/>
  <c r="E4" i="14"/>
  <c r="C11" i="14"/>
  <c r="D11" i="14"/>
  <c r="E11" i="14"/>
  <c r="C18" i="14"/>
  <c r="D18" i="14"/>
  <c r="E18" i="14"/>
  <c r="C25" i="14"/>
  <c r="D25" i="14"/>
  <c r="E25" i="14"/>
  <c r="C32" i="14"/>
  <c r="D32" i="14"/>
  <c r="E32" i="14"/>
  <c r="C39" i="14"/>
  <c r="D39" i="14"/>
  <c r="E39" i="14"/>
  <c r="C46" i="14"/>
  <c r="D46" i="14"/>
  <c r="E46" i="14"/>
  <c r="C53" i="14"/>
  <c r="D53" i="14"/>
  <c r="E53" i="14"/>
  <c r="C60" i="14"/>
  <c r="D60" i="14"/>
  <c r="E60" i="14"/>
  <c r="C67" i="14"/>
  <c r="D67" i="14"/>
  <c r="E67" i="14"/>
  <c r="C100" i="14"/>
  <c r="E100" i="14"/>
  <c r="I113" i="14"/>
  <c r="I115" i="14"/>
  <c r="I116" i="14"/>
  <c r="I117" i="14"/>
  <c r="I123" i="14"/>
  <c r="D4" i="12"/>
  <c r="E4" i="12"/>
  <c r="F4" i="12"/>
  <c r="D11" i="12"/>
  <c r="E11" i="12"/>
  <c r="F11" i="12"/>
  <c r="D18" i="12"/>
  <c r="E18" i="12"/>
  <c r="F18" i="12"/>
  <c r="D25" i="12"/>
  <c r="E25" i="12"/>
  <c r="F25" i="12"/>
  <c r="D32" i="12"/>
  <c r="E32" i="12"/>
  <c r="F32" i="12"/>
  <c r="D39" i="12"/>
  <c r="E39" i="12"/>
  <c r="F39" i="12"/>
  <c r="D46" i="12"/>
  <c r="E46" i="12"/>
  <c r="F46" i="12"/>
  <c r="D53" i="12"/>
  <c r="E53" i="12"/>
  <c r="F53" i="12"/>
  <c r="D60" i="12"/>
  <c r="E60" i="12"/>
  <c r="F60" i="12"/>
  <c r="D67" i="12"/>
  <c r="E67" i="12"/>
  <c r="F67" i="12"/>
  <c r="D74" i="12"/>
  <c r="E74" i="12"/>
  <c r="F74" i="12"/>
  <c r="D81" i="12"/>
  <c r="E81" i="12"/>
  <c r="F81" i="12"/>
  <c r="D88" i="12"/>
  <c r="E88" i="12"/>
  <c r="F88" i="12"/>
  <c r="D95" i="12"/>
  <c r="E95" i="12"/>
  <c r="F95" i="12"/>
  <c r="D102" i="12"/>
  <c r="E102" i="12"/>
  <c r="F102" i="12"/>
  <c r="D109" i="12"/>
  <c r="E109" i="12"/>
  <c r="F109" i="12"/>
  <c r="D116" i="12"/>
  <c r="E116" i="12"/>
  <c r="F116" i="12"/>
  <c r="D123" i="12"/>
  <c r="E123" i="12"/>
  <c r="F123" i="12"/>
  <c r="D130" i="12"/>
  <c r="E130" i="12"/>
  <c r="F130" i="12"/>
  <c r="D137" i="12"/>
  <c r="E137" i="12"/>
  <c r="F137" i="12"/>
  <c r="D144" i="12"/>
  <c r="E144" i="12"/>
  <c r="F144" i="12"/>
  <c r="D151" i="12"/>
  <c r="E151" i="12"/>
  <c r="F151" i="12"/>
  <c r="D158" i="12"/>
  <c r="E158" i="12"/>
  <c r="F158" i="12"/>
  <c r="D165" i="12"/>
  <c r="E165" i="12"/>
  <c r="F165" i="12"/>
  <c r="D172" i="12"/>
  <c r="E172" i="12"/>
  <c r="F172" i="12"/>
  <c r="D179" i="12"/>
  <c r="E179" i="12"/>
  <c r="F179" i="12"/>
  <c r="D186" i="12"/>
  <c r="E186" i="12"/>
  <c r="F186" i="12"/>
  <c r="D193" i="12"/>
  <c r="E193" i="12"/>
  <c r="F193" i="12"/>
  <c r="D200" i="12"/>
  <c r="E200" i="12"/>
  <c r="F200" i="12"/>
  <c r="D207" i="12"/>
  <c r="E207" i="12"/>
  <c r="F207" i="12"/>
  <c r="D214" i="12"/>
  <c r="E214" i="12"/>
  <c r="F214" i="12"/>
  <c r="D221" i="12"/>
  <c r="E221" i="12"/>
  <c r="F221" i="12"/>
  <c r="D228" i="12"/>
  <c r="E228" i="12"/>
  <c r="F228" i="12"/>
  <c r="D235" i="12"/>
  <c r="E235" i="12"/>
  <c r="F235" i="12"/>
  <c r="D242" i="12"/>
  <c r="E242" i="12"/>
  <c r="F242" i="12"/>
  <c r="D249" i="12"/>
  <c r="E249" i="12"/>
  <c r="F249" i="12"/>
  <c r="D256" i="12"/>
  <c r="E256" i="12"/>
  <c r="F256" i="12"/>
  <c r="D263" i="12"/>
  <c r="E263" i="12"/>
  <c r="F263" i="12"/>
  <c r="D270" i="12"/>
  <c r="E270" i="12"/>
  <c r="F270" i="12"/>
  <c r="D277" i="12"/>
  <c r="E277" i="12"/>
  <c r="F277" i="12"/>
  <c r="D284" i="12"/>
  <c r="E284" i="12"/>
  <c r="F284" i="12"/>
  <c r="D291" i="12"/>
  <c r="E291" i="12"/>
  <c r="F291" i="12"/>
  <c r="D298" i="12"/>
  <c r="E298" i="12"/>
  <c r="F298" i="12"/>
  <c r="D305" i="12"/>
  <c r="E305" i="12"/>
  <c r="F305" i="12"/>
  <c r="D312" i="12"/>
  <c r="E312" i="12"/>
  <c r="F312" i="12"/>
  <c r="D319" i="12"/>
  <c r="E319" i="12"/>
  <c r="F319" i="12"/>
  <c r="D326" i="12"/>
  <c r="E326" i="12"/>
  <c r="F326" i="12"/>
  <c r="D333" i="12"/>
  <c r="E333" i="12"/>
  <c r="F333" i="12"/>
  <c r="D340" i="12"/>
  <c r="E340" i="12"/>
  <c r="F340" i="12"/>
  <c r="D347" i="12"/>
  <c r="E347" i="12"/>
  <c r="F347" i="12"/>
  <c r="D403" i="12"/>
  <c r="F403" i="12"/>
  <c r="J414" i="12"/>
  <c r="J416" i="12"/>
  <c r="J425" i="12"/>
  <c r="J427" i="12"/>
  <c r="J435" i="12"/>
  <c r="J437" i="12"/>
  <c r="J445" i="12"/>
  <c r="J447" i="12"/>
  <c r="J451" i="12"/>
  <c r="J453" i="12"/>
  <c r="J458" i="12"/>
  <c r="J460" i="12"/>
  <c r="J464" i="12"/>
  <c r="J466" i="12"/>
  <c r="J468" i="12"/>
  <c r="J470" i="12"/>
  <c r="J472" i="12"/>
  <c r="J477" i="12"/>
  <c r="J479" i="12"/>
  <c r="J482" i="12"/>
  <c r="J484" i="12"/>
  <c r="J487" i="12"/>
  <c r="C4" i="13"/>
  <c r="D4" i="13"/>
  <c r="E4" i="13"/>
  <c r="C11" i="13"/>
  <c r="D11" i="13"/>
  <c r="E11" i="13"/>
  <c r="C18" i="13"/>
  <c r="D18" i="13"/>
  <c r="E18" i="13"/>
  <c r="C25" i="13"/>
  <c r="D25" i="13"/>
  <c r="E25" i="13"/>
  <c r="C32" i="13"/>
  <c r="D32" i="13"/>
  <c r="E32" i="13"/>
  <c r="C39" i="13"/>
  <c r="D39" i="13"/>
  <c r="E39" i="13"/>
  <c r="C46" i="13"/>
  <c r="D46" i="13"/>
  <c r="E46" i="13"/>
  <c r="C53" i="13"/>
  <c r="D53" i="13"/>
  <c r="E53" i="13"/>
  <c r="C67" i="13"/>
  <c r="E67" i="13"/>
  <c r="I75" i="13"/>
  <c r="I77" i="13"/>
  <c r="I78" i="13"/>
  <c r="I79" i="13"/>
  <c r="I86" i="13"/>
  <c r="D4" i="5"/>
  <c r="E4" i="5"/>
  <c r="F4" i="5"/>
  <c r="D11" i="5"/>
  <c r="E11" i="5"/>
  <c r="F11" i="5"/>
  <c r="D18" i="5"/>
  <c r="E18" i="5"/>
  <c r="F18" i="5"/>
  <c r="D25" i="5"/>
  <c r="E25" i="5"/>
  <c r="F25" i="5"/>
  <c r="D32" i="5"/>
  <c r="E32" i="5"/>
  <c r="F32" i="5"/>
  <c r="D39" i="5"/>
  <c r="E39" i="5"/>
  <c r="F39" i="5"/>
  <c r="D46" i="5"/>
  <c r="E46" i="5"/>
  <c r="F46" i="5"/>
  <c r="D53" i="5"/>
  <c r="E53" i="5"/>
  <c r="F53" i="5"/>
  <c r="D60" i="5"/>
  <c r="E60" i="5"/>
  <c r="F60" i="5"/>
  <c r="D67" i="5"/>
  <c r="E67" i="5"/>
  <c r="F67" i="5"/>
  <c r="D74" i="5"/>
  <c r="E74" i="5"/>
  <c r="F74" i="5"/>
  <c r="D81" i="5"/>
  <c r="E81" i="5"/>
  <c r="F81" i="5"/>
  <c r="D88" i="5"/>
  <c r="E88" i="5"/>
  <c r="F88" i="5"/>
  <c r="D95" i="5"/>
  <c r="E95" i="5"/>
  <c r="F95" i="5"/>
  <c r="D102" i="5"/>
  <c r="E102" i="5"/>
  <c r="F102" i="5"/>
  <c r="D109" i="5"/>
  <c r="E109" i="5"/>
  <c r="F109" i="5"/>
  <c r="D116" i="5"/>
  <c r="E116" i="5"/>
  <c r="F116" i="5"/>
  <c r="D123" i="5"/>
  <c r="E123" i="5"/>
  <c r="F123" i="5"/>
  <c r="D130" i="5"/>
  <c r="E130" i="5"/>
  <c r="F130" i="5"/>
  <c r="D137" i="5"/>
  <c r="E137" i="5"/>
  <c r="F137" i="5"/>
  <c r="D144" i="5"/>
  <c r="E144" i="5"/>
  <c r="F144" i="5"/>
  <c r="D151" i="5"/>
  <c r="E151" i="5"/>
  <c r="F151" i="5"/>
  <c r="D158" i="5"/>
  <c r="E158" i="5"/>
  <c r="F158" i="5"/>
  <c r="D165" i="5"/>
  <c r="E165" i="5"/>
  <c r="F165" i="5"/>
  <c r="D172" i="5"/>
  <c r="E172" i="5"/>
  <c r="F172" i="5"/>
  <c r="D179" i="5"/>
  <c r="E179" i="5"/>
  <c r="F179" i="5"/>
  <c r="D186" i="5"/>
  <c r="E186" i="5"/>
  <c r="F186" i="5"/>
  <c r="D193" i="5"/>
  <c r="E193" i="5"/>
  <c r="F193" i="5"/>
  <c r="D200" i="5"/>
  <c r="E200" i="5"/>
  <c r="F200" i="5"/>
  <c r="D207" i="5"/>
  <c r="E207" i="5"/>
  <c r="F207" i="5"/>
  <c r="D214" i="5"/>
  <c r="E214" i="5"/>
  <c r="F214" i="5"/>
  <c r="D221" i="5"/>
  <c r="E221" i="5"/>
  <c r="F221" i="5"/>
  <c r="D228" i="5"/>
  <c r="E228" i="5"/>
  <c r="F228" i="5"/>
  <c r="D235" i="5"/>
  <c r="E235" i="5"/>
  <c r="F235" i="5"/>
  <c r="D242" i="5"/>
  <c r="E242" i="5"/>
  <c r="F242" i="5"/>
  <c r="D299" i="5"/>
  <c r="F299" i="5"/>
  <c r="J308" i="5"/>
  <c r="J310" i="5"/>
  <c r="J313" i="5"/>
  <c r="J315" i="5"/>
  <c r="J318" i="5"/>
  <c r="J320" i="5"/>
  <c r="J325" i="5"/>
  <c r="J327" i="5"/>
  <c r="J331" i="5"/>
  <c r="J333" i="5"/>
  <c r="J337" i="5"/>
  <c r="J339" i="5"/>
  <c r="J345" i="5"/>
  <c r="J347" i="5"/>
  <c r="J351" i="5"/>
  <c r="J353" i="5"/>
  <c r="J360" i="5"/>
  <c r="J362" i="5"/>
  <c r="J365" i="5"/>
  <c r="C4" i="24"/>
  <c r="C11" i="24"/>
  <c r="C18" i="24"/>
  <c r="C25" i="24"/>
  <c r="C32" i="24"/>
  <c r="C39" i="24"/>
  <c r="C46" i="24"/>
  <c r="C53" i="24"/>
  <c r="C60" i="24"/>
  <c r="C67" i="24"/>
  <c r="C74" i="24"/>
  <c r="C81" i="24"/>
  <c r="C88" i="24"/>
  <c r="C95" i="24"/>
  <c r="C102" i="24"/>
  <c r="C109" i="24"/>
  <c r="C116" i="24"/>
  <c r="C123" i="24"/>
  <c r="C130" i="24"/>
  <c r="C137" i="24"/>
  <c r="C144" i="24"/>
  <c r="C198" i="24"/>
  <c r="F202" i="24"/>
  <c r="F204" i="24"/>
  <c r="F205" i="24"/>
  <c r="F206" i="24"/>
  <c r="F207" i="24"/>
  <c r="F208" i="24"/>
  <c r="F209" i="24"/>
  <c r="F211" i="24"/>
  <c r="F212" i="24"/>
  <c r="F213" i="24"/>
  <c r="F214" i="24"/>
  <c r="F215" i="24"/>
  <c r="F216" i="24"/>
  <c r="F217" i="24"/>
  <c r="F218" i="24"/>
  <c r="F219" i="24"/>
  <c r="F220" i="24"/>
  <c r="F221" i="24"/>
  <c r="F222" i="24"/>
  <c r="F227" i="24"/>
  <c r="C4" i="23"/>
  <c r="C11" i="23"/>
  <c r="C18" i="23"/>
  <c r="C25" i="23"/>
  <c r="C32" i="23"/>
  <c r="C39" i="23"/>
  <c r="C46" i="23"/>
  <c r="C53" i="23"/>
  <c r="C60" i="23"/>
  <c r="C67" i="23"/>
  <c r="C74" i="23"/>
  <c r="C81" i="23"/>
  <c r="C88" i="23"/>
  <c r="C95" i="23"/>
  <c r="C102" i="23"/>
  <c r="B123" i="23"/>
  <c r="C125" i="23"/>
  <c r="F128" i="23"/>
  <c r="F129" i="23"/>
  <c r="F130" i="23"/>
  <c r="F132" i="23"/>
  <c r="F133" i="23"/>
  <c r="F134" i="23"/>
  <c r="F135" i="23"/>
  <c r="F136" i="23"/>
  <c r="F137" i="23"/>
  <c r="F138" i="23"/>
  <c r="F139" i="23"/>
  <c r="F140" i="23"/>
  <c r="F141" i="23"/>
  <c r="F142" i="23"/>
  <c r="D4" i="6"/>
  <c r="E4" i="6"/>
  <c r="F4" i="6"/>
  <c r="G4" i="6"/>
  <c r="H4" i="6"/>
  <c r="J4" i="6"/>
  <c r="D11" i="6"/>
  <c r="E11" i="6"/>
  <c r="F11" i="6"/>
  <c r="G11" i="6"/>
  <c r="H11" i="6"/>
  <c r="J11" i="6"/>
  <c r="D18" i="6"/>
  <c r="E18" i="6"/>
  <c r="F18" i="6"/>
  <c r="G18" i="6"/>
  <c r="H18" i="6"/>
  <c r="J18" i="6"/>
  <c r="D25" i="6"/>
  <c r="E25" i="6"/>
  <c r="F25" i="6"/>
  <c r="G25" i="6"/>
  <c r="H25" i="6"/>
  <c r="J25" i="6"/>
  <c r="D32" i="6"/>
  <c r="E32" i="6"/>
  <c r="F32" i="6"/>
  <c r="G32" i="6"/>
  <c r="H32" i="6"/>
  <c r="J32" i="6"/>
  <c r="D39" i="6"/>
  <c r="E39" i="6"/>
  <c r="F39" i="6"/>
  <c r="G39" i="6"/>
  <c r="H39" i="6"/>
  <c r="J39" i="6"/>
  <c r="D46" i="6"/>
  <c r="E46" i="6"/>
  <c r="F46" i="6"/>
  <c r="G46" i="6"/>
  <c r="H46" i="6"/>
  <c r="J46" i="6"/>
  <c r="D53" i="6"/>
  <c r="E53" i="6"/>
  <c r="F53" i="6"/>
  <c r="G53" i="6"/>
  <c r="H53" i="6"/>
  <c r="J53" i="6"/>
  <c r="D60" i="6"/>
  <c r="E60" i="6"/>
  <c r="F60" i="6"/>
  <c r="G60" i="6"/>
  <c r="H60" i="6"/>
  <c r="J60" i="6"/>
  <c r="D67" i="6"/>
  <c r="E67" i="6"/>
  <c r="F67" i="6"/>
  <c r="G67" i="6"/>
  <c r="H67" i="6"/>
  <c r="J67" i="6"/>
  <c r="D74" i="6"/>
  <c r="E74" i="6"/>
  <c r="F74" i="6"/>
  <c r="G74" i="6"/>
  <c r="H74" i="6"/>
  <c r="J74" i="6"/>
  <c r="D81" i="6"/>
  <c r="E81" i="6"/>
  <c r="F81" i="6"/>
  <c r="G81" i="6"/>
  <c r="H81" i="6"/>
  <c r="J81" i="6"/>
  <c r="D88" i="6"/>
  <c r="E88" i="6"/>
  <c r="F88" i="6"/>
  <c r="G88" i="6"/>
  <c r="H88" i="6"/>
  <c r="J88" i="6"/>
  <c r="D95" i="6"/>
  <c r="E95" i="6"/>
  <c r="F95" i="6"/>
  <c r="G95" i="6"/>
  <c r="H95" i="6"/>
  <c r="J95" i="6"/>
  <c r="D102" i="6"/>
  <c r="E102" i="6"/>
  <c r="F102" i="6"/>
  <c r="G102" i="6"/>
  <c r="H102" i="6"/>
  <c r="J102" i="6"/>
  <c r="D109" i="6"/>
  <c r="E109" i="6"/>
  <c r="F109" i="6"/>
  <c r="G109" i="6"/>
  <c r="H109" i="6"/>
  <c r="J109" i="6"/>
  <c r="D116" i="6"/>
  <c r="E116" i="6"/>
  <c r="F116" i="6"/>
  <c r="G116" i="6"/>
  <c r="H116" i="6"/>
  <c r="J116" i="6"/>
  <c r="D123" i="6"/>
  <c r="E123" i="6"/>
  <c r="F123" i="6"/>
  <c r="G123" i="6"/>
  <c r="H123" i="6"/>
  <c r="J123" i="6"/>
  <c r="D130" i="6"/>
  <c r="E130" i="6"/>
  <c r="F130" i="6"/>
  <c r="G130" i="6"/>
  <c r="H130" i="6"/>
  <c r="J130" i="6"/>
  <c r="D137" i="6"/>
  <c r="E137" i="6"/>
  <c r="F137" i="6"/>
  <c r="G137" i="6"/>
  <c r="H137" i="6"/>
  <c r="J137" i="6"/>
  <c r="D144" i="6"/>
  <c r="E144" i="6"/>
  <c r="F144" i="6"/>
  <c r="G144" i="6"/>
  <c r="H144" i="6"/>
  <c r="J144" i="6"/>
  <c r="D151" i="6"/>
  <c r="E151" i="6"/>
  <c r="F151" i="6"/>
  <c r="G151" i="6"/>
  <c r="H151" i="6"/>
  <c r="J151" i="6"/>
  <c r="D158" i="6"/>
  <c r="E158" i="6"/>
  <c r="F158" i="6"/>
  <c r="G158" i="6"/>
  <c r="H158" i="6"/>
  <c r="J158" i="6"/>
  <c r="D165" i="6"/>
  <c r="E165" i="6"/>
  <c r="F165" i="6"/>
  <c r="G165" i="6"/>
  <c r="H165" i="6"/>
  <c r="J165" i="6"/>
  <c r="D172" i="6"/>
  <c r="E172" i="6"/>
  <c r="F172" i="6"/>
  <c r="G172" i="6"/>
  <c r="H172" i="6"/>
  <c r="J172" i="6"/>
  <c r="D179" i="6"/>
  <c r="E179" i="6"/>
  <c r="F179" i="6"/>
  <c r="G179" i="6"/>
  <c r="H179" i="6"/>
  <c r="J179" i="6"/>
  <c r="D186" i="6"/>
  <c r="E186" i="6"/>
  <c r="F186" i="6"/>
  <c r="G186" i="6"/>
  <c r="H186" i="6"/>
  <c r="J186" i="6"/>
  <c r="D193" i="6"/>
  <c r="E193" i="6"/>
  <c r="F193" i="6"/>
  <c r="G193" i="6"/>
  <c r="H193" i="6"/>
  <c r="J193" i="6"/>
  <c r="D200" i="6"/>
  <c r="E200" i="6"/>
  <c r="F200" i="6"/>
  <c r="G200" i="6"/>
  <c r="H200" i="6"/>
  <c r="J200" i="6"/>
  <c r="D207" i="6"/>
  <c r="E207" i="6"/>
  <c r="F207" i="6"/>
  <c r="G207" i="6"/>
  <c r="H207" i="6"/>
  <c r="J207" i="6"/>
  <c r="D214" i="6"/>
  <c r="E214" i="6"/>
  <c r="F214" i="6"/>
  <c r="G214" i="6"/>
  <c r="H214" i="6"/>
  <c r="J214" i="6"/>
  <c r="D221" i="6"/>
  <c r="E221" i="6"/>
  <c r="F221" i="6"/>
  <c r="G221" i="6"/>
  <c r="H221" i="6"/>
  <c r="J221" i="6"/>
  <c r="D228" i="6"/>
  <c r="E228" i="6"/>
  <c r="F228" i="6"/>
  <c r="G228" i="6"/>
  <c r="H228" i="6"/>
  <c r="J228" i="6"/>
  <c r="D235" i="6"/>
  <c r="E235" i="6"/>
  <c r="F235" i="6"/>
  <c r="G235" i="6"/>
  <c r="H235" i="6"/>
  <c r="J235" i="6"/>
  <c r="D242" i="6"/>
  <c r="E242" i="6"/>
  <c r="F242" i="6"/>
  <c r="G242" i="6"/>
  <c r="H242" i="6"/>
  <c r="J242" i="6"/>
  <c r="D249" i="6"/>
  <c r="E249" i="6"/>
  <c r="F249" i="6"/>
  <c r="G249" i="6"/>
  <c r="H249" i="6"/>
  <c r="J249" i="6"/>
  <c r="D256" i="6"/>
  <c r="E256" i="6"/>
  <c r="F256" i="6"/>
  <c r="G256" i="6"/>
  <c r="H256" i="6"/>
  <c r="J256" i="6"/>
  <c r="D263" i="6"/>
  <c r="E263" i="6"/>
  <c r="F263" i="6"/>
  <c r="G263" i="6"/>
  <c r="H263" i="6"/>
  <c r="J263" i="6"/>
  <c r="D270" i="6"/>
  <c r="E270" i="6"/>
  <c r="F270" i="6"/>
  <c r="G270" i="6"/>
  <c r="H270" i="6"/>
  <c r="J270" i="6"/>
  <c r="D277" i="6"/>
  <c r="E277" i="6"/>
  <c r="F277" i="6"/>
  <c r="G277" i="6"/>
  <c r="H277" i="6"/>
  <c r="J277" i="6"/>
  <c r="D284" i="6"/>
  <c r="E284" i="6"/>
  <c r="F284" i="6"/>
  <c r="G284" i="6"/>
  <c r="H284" i="6"/>
  <c r="J284" i="6"/>
  <c r="D291" i="6"/>
  <c r="E291" i="6"/>
  <c r="F291" i="6"/>
  <c r="G291" i="6"/>
  <c r="H291" i="6"/>
  <c r="J291" i="6"/>
  <c r="D298" i="6"/>
  <c r="E298" i="6"/>
  <c r="F298" i="6"/>
  <c r="G298" i="6"/>
  <c r="H298" i="6"/>
  <c r="J298" i="6"/>
  <c r="D305" i="6"/>
  <c r="E305" i="6"/>
  <c r="F305" i="6"/>
  <c r="G305" i="6"/>
  <c r="H305" i="6"/>
  <c r="J305" i="6"/>
  <c r="D312" i="6"/>
  <c r="E312" i="6"/>
  <c r="F312" i="6"/>
  <c r="G312" i="6"/>
  <c r="H312" i="6"/>
  <c r="J312" i="6"/>
  <c r="D319" i="6"/>
  <c r="E319" i="6"/>
  <c r="F319" i="6"/>
  <c r="G319" i="6"/>
  <c r="H319" i="6"/>
  <c r="J319" i="6"/>
  <c r="D326" i="6"/>
  <c r="E326" i="6"/>
  <c r="F326" i="6"/>
  <c r="G326" i="6"/>
  <c r="H326" i="6"/>
  <c r="J326" i="6"/>
  <c r="D333" i="6"/>
  <c r="E333" i="6"/>
  <c r="F333" i="6"/>
  <c r="G333" i="6"/>
  <c r="H333" i="6"/>
  <c r="J333" i="6"/>
  <c r="D340" i="6"/>
  <c r="E340" i="6"/>
  <c r="F340" i="6"/>
  <c r="G340" i="6"/>
  <c r="H340" i="6"/>
  <c r="J340" i="6"/>
  <c r="D347" i="6"/>
  <c r="E347" i="6"/>
  <c r="F347" i="6"/>
  <c r="G347" i="6"/>
  <c r="H347" i="6"/>
  <c r="J347" i="6"/>
  <c r="D354" i="6"/>
  <c r="E354" i="6"/>
  <c r="F354" i="6"/>
  <c r="G354" i="6"/>
  <c r="H354" i="6"/>
  <c r="J354" i="6"/>
  <c r="D361" i="6"/>
  <c r="E361" i="6"/>
  <c r="F361" i="6"/>
  <c r="G361" i="6"/>
  <c r="H361" i="6"/>
  <c r="J361" i="6"/>
  <c r="D368" i="6"/>
  <c r="E368" i="6"/>
  <c r="F368" i="6"/>
  <c r="G368" i="6"/>
  <c r="H368" i="6"/>
  <c r="J368" i="6"/>
  <c r="D375" i="6"/>
  <c r="E375" i="6"/>
  <c r="F375" i="6"/>
  <c r="G375" i="6"/>
  <c r="H375" i="6"/>
  <c r="J375" i="6"/>
  <c r="D382" i="6"/>
  <c r="E382" i="6"/>
  <c r="F382" i="6"/>
  <c r="G382" i="6"/>
  <c r="H382" i="6"/>
  <c r="J382" i="6"/>
  <c r="D389" i="6"/>
  <c r="E389" i="6"/>
  <c r="F389" i="6"/>
  <c r="G389" i="6"/>
  <c r="H389" i="6"/>
  <c r="J389" i="6"/>
  <c r="D396" i="6"/>
  <c r="E396" i="6"/>
  <c r="F396" i="6"/>
  <c r="G396" i="6"/>
  <c r="H396" i="6"/>
  <c r="J396" i="6"/>
  <c r="D403" i="6"/>
  <c r="E403" i="6"/>
  <c r="F403" i="6"/>
  <c r="G403" i="6"/>
  <c r="H403" i="6"/>
  <c r="J403" i="6"/>
  <c r="D410" i="6"/>
  <c r="E410" i="6"/>
  <c r="F410" i="6"/>
  <c r="G410" i="6"/>
  <c r="H410" i="6"/>
  <c r="J410" i="6"/>
  <c r="D417" i="6"/>
  <c r="E417" i="6"/>
  <c r="F417" i="6"/>
  <c r="G417" i="6"/>
  <c r="H417" i="6"/>
  <c r="J417" i="6"/>
  <c r="D424" i="6"/>
  <c r="E424" i="6"/>
  <c r="F424" i="6"/>
  <c r="G424" i="6"/>
  <c r="H424" i="6"/>
  <c r="J424" i="6"/>
  <c r="D431" i="6"/>
  <c r="E431" i="6"/>
  <c r="F431" i="6"/>
  <c r="G431" i="6"/>
  <c r="H431" i="6"/>
  <c r="J431" i="6"/>
  <c r="D438" i="6"/>
  <c r="E438" i="6"/>
  <c r="F438" i="6"/>
  <c r="G438" i="6"/>
  <c r="H438" i="6"/>
  <c r="J438" i="6"/>
  <c r="D445" i="6"/>
  <c r="E445" i="6"/>
  <c r="F445" i="6"/>
  <c r="G445" i="6"/>
  <c r="H445" i="6"/>
  <c r="J445" i="6"/>
  <c r="D452" i="6"/>
  <c r="E452" i="6"/>
  <c r="F452" i="6"/>
  <c r="G452" i="6"/>
  <c r="H452" i="6"/>
  <c r="J452" i="6"/>
  <c r="D459" i="6"/>
  <c r="E459" i="6"/>
  <c r="F459" i="6"/>
  <c r="G459" i="6"/>
  <c r="H459" i="6"/>
  <c r="J459" i="6"/>
  <c r="D466" i="6"/>
  <c r="E466" i="6"/>
  <c r="F466" i="6"/>
  <c r="G466" i="6"/>
  <c r="H466" i="6"/>
  <c r="J466" i="6"/>
  <c r="D473" i="6"/>
  <c r="E473" i="6"/>
  <c r="F473" i="6"/>
  <c r="G473" i="6"/>
  <c r="H473" i="6"/>
  <c r="J473" i="6"/>
  <c r="D480" i="6"/>
  <c r="E480" i="6"/>
  <c r="F480" i="6"/>
  <c r="G480" i="6"/>
  <c r="H480" i="6"/>
  <c r="J480" i="6"/>
  <c r="D487" i="6"/>
  <c r="E487" i="6"/>
  <c r="F487" i="6"/>
  <c r="G487" i="6"/>
  <c r="H487" i="6"/>
  <c r="J487" i="6"/>
  <c r="D494" i="6"/>
  <c r="E494" i="6"/>
  <c r="F494" i="6"/>
  <c r="G494" i="6"/>
  <c r="H494" i="6"/>
  <c r="J494" i="6"/>
  <c r="D501" i="6"/>
  <c r="E501" i="6"/>
  <c r="F501" i="6"/>
  <c r="G501" i="6"/>
  <c r="H501" i="6"/>
  <c r="J501" i="6"/>
  <c r="D508" i="6"/>
  <c r="E508" i="6"/>
  <c r="F508" i="6"/>
  <c r="G508" i="6"/>
  <c r="H508" i="6"/>
  <c r="J508" i="6"/>
  <c r="D515" i="6"/>
  <c r="E515" i="6"/>
  <c r="F515" i="6"/>
  <c r="G515" i="6"/>
  <c r="H515" i="6"/>
  <c r="J515" i="6"/>
  <c r="D522" i="6"/>
  <c r="E522" i="6"/>
  <c r="F522" i="6"/>
  <c r="G522" i="6"/>
  <c r="H522" i="6"/>
  <c r="J522" i="6"/>
  <c r="D529" i="6"/>
  <c r="E529" i="6"/>
  <c r="F529" i="6"/>
  <c r="G529" i="6"/>
  <c r="H529" i="6"/>
  <c r="J529" i="6"/>
  <c r="D536" i="6"/>
  <c r="E536" i="6"/>
  <c r="F536" i="6"/>
  <c r="G536" i="6"/>
  <c r="H536" i="6"/>
  <c r="J536" i="6"/>
  <c r="D543" i="6"/>
  <c r="E543" i="6"/>
  <c r="F543" i="6"/>
  <c r="G543" i="6"/>
  <c r="H543" i="6"/>
  <c r="J543" i="6"/>
  <c r="D550" i="6"/>
  <c r="E550" i="6"/>
  <c r="F550" i="6"/>
  <c r="G550" i="6"/>
  <c r="H550" i="6"/>
  <c r="J550" i="6"/>
  <c r="D643" i="6"/>
  <c r="D644" i="6"/>
  <c r="H644" i="6"/>
  <c r="N663" i="6"/>
  <c r="N677" i="6"/>
  <c r="N678" i="6"/>
  <c r="N679" i="6"/>
  <c r="N689" i="6"/>
  <c r="N690" i="6"/>
  <c r="N691" i="6"/>
  <c r="N705" i="6"/>
  <c r="N706" i="6"/>
  <c r="N707" i="6"/>
  <c r="N724" i="6"/>
  <c r="N725" i="6"/>
  <c r="N726" i="6"/>
  <c r="N734" i="6"/>
  <c r="N735" i="6"/>
  <c r="N736" i="6"/>
  <c r="N744" i="6"/>
  <c r="N745" i="6"/>
  <c r="N746" i="6"/>
  <c r="D4" i="7"/>
  <c r="E4" i="7"/>
  <c r="D11" i="7"/>
  <c r="E11" i="7"/>
  <c r="D18" i="7"/>
  <c r="E18" i="7"/>
  <c r="D25" i="7"/>
  <c r="E25" i="7"/>
  <c r="D32" i="7"/>
  <c r="E32" i="7"/>
  <c r="D39" i="7"/>
  <c r="E39" i="7"/>
  <c r="D46" i="7"/>
  <c r="E46" i="7"/>
  <c r="D53" i="7"/>
  <c r="E53" i="7"/>
  <c r="E60" i="7"/>
  <c r="E67" i="7"/>
  <c r="E73" i="7"/>
  <c r="F97" i="7"/>
  <c r="H97" i="7"/>
  <c r="D8" i="31"/>
  <c r="D16" i="31"/>
  <c r="D17" i="31"/>
  <c r="J359" i="5"/>
  <c r="J348" i="5"/>
  <c r="J419" i="12"/>
  <c r="J413" i="12"/>
  <c r="J224" i="10"/>
  <c r="J218" i="10"/>
  <c r="J455" i="12"/>
  <c r="J179" i="33"/>
  <c r="J455" i="11"/>
  <c r="J451" i="11"/>
  <c r="I128" i="17"/>
  <c r="J232" i="10"/>
  <c r="J232" i="9"/>
  <c r="J228" i="9"/>
  <c r="J374" i="8"/>
  <c r="I82" i="13"/>
  <c r="J486" i="12"/>
  <c r="J462" i="12"/>
  <c r="J241" i="10"/>
  <c r="J237" i="10"/>
  <c r="J231" i="10"/>
  <c r="J209" i="10"/>
  <c r="J386" i="8"/>
  <c r="J357" i="8"/>
  <c r="I90" i="21"/>
  <c r="N739" i="6"/>
  <c r="J356" i="5"/>
  <c r="N674" i="6"/>
  <c r="I85" i="13"/>
  <c r="J423" i="12"/>
  <c r="J515" i="11"/>
  <c r="J236" i="9"/>
  <c r="J377" i="8"/>
  <c r="N692" i="6"/>
  <c r="J349" i="5"/>
  <c r="J409" i="12"/>
  <c r="N729" i="6"/>
  <c r="N683" i="6"/>
  <c r="J321" i="5"/>
  <c r="N667" i="6"/>
  <c r="J485" i="12"/>
  <c r="J467" i="12"/>
  <c r="J449" i="12"/>
  <c r="J214" i="10"/>
  <c r="J214" i="9"/>
  <c r="J461" i="12"/>
  <c r="N720" i="6"/>
  <c r="N659" i="6"/>
  <c r="J223" i="9"/>
  <c r="J219" i="9"/>
  <c r="J382" i="8"/>
  <c r="J375" i="8"/>
  <c r="J353" i="8"/>
  <c r="J347" i="8"/>
  <c r="J341" i="8"/>
  <c r="J329" i="8"/>
  <c r="J473" i="11"/>
  <c r="N752" i="6"/>
  <c r="J353" i="2"/>
  <c r="J335" i="2"/>
  <c r="J502" i="11"/>
  <c r="J479" i="11"/>
  <c r="J461" i="11"/>
  <c r="J445" i="11"/>
  <c r="J440" i="11"/>
  <c r="J223" i="10"/>
  <c r="J217" i="10"/>
  <c r="J213" i="9"/>
  <c r="J381" i="8"/>
  <c r="J371" i="8"/>
  <c r="J334" i="8"/>
  <c r="J322" i="8"/>
  <c r="N754" i="6"/>
  <c r="J239" i="10"/>
  <c r="J191" i="33"/>
  <c r="J168" i="33"/>
  <c r="I98" i="15"/>
  <c r="J334" i="2"/>
  <c r="J305" i="2"/>
  <c r="J514" i="11"/>
  <c r="J501" i="11"/>
  <c r="J492" i="11"/>
  <c r="J468" i="11"/>
  <c r="J446" i="11"/>
  <c r="J439" i="11"/>
  <c r="J229" i="10"/>
  <c r="J222" i="10"/>
  <c r="J210" i="10"/>
  <c r="J229" i="9"/>
  <c r="J206" i="9"/>
  <c r="J201" i="9"/>
  <c r="J200" i="9"/>
  <c r="J387" i="8"/>
  <c r="J358" i="8"/>
  <c r="J328" i="8"/>
  <c r="J524" i="11"/>
  <c r="J352" i="8"/>
  <c r="J474" i="11"/>
  <c r="N730" i="6"/>
  <c r="N694" i="6"/>
  <c r="N716" i="6"/>
  <c r="N685" i="6"/>
  <c r="N675" i="6"/>
  <c r="I81" i="13"/>
  <c r="N653" i="6"/>
  <c r="I98" i="19"/>
  <c r="I97" i="19"/>
  <c r="I129" i="18"/>
  <c r="I123" i="18"/>
  <c r="I123" i="17"/>
  <c r="I109" i="19"/>
  <c r="I99" i="16"/>
  <c r="J355" i="5"/>
  <c r="J305" i="5"/>
  <c r="N749" i="6"/>
  <c r="N684" i="6"/>
  <c r="N750" i="6"/>
  <c r="N665" i="6"/>
  <c r="N702" i="6"/>
  <c r="F203" i="24"/>
  <c r="I135" i="18"/>
  <c r="I93" i="21"/>
  <c r="I100" i="21"/>
  <c r="I89" i="21"/>
  <c r="J212" i="9" l="1"/>
  <c r="J207" i="9"/>
  <c r="J373" i="8"/>
  <c r="J364" i="8"/>
  <c r="J359" i="8"/>
  <c r="J340" i="8"/>
  <c r="J335" i="8"/>
  <c r="I111" i="19"/>
  <c r="J350" i="5"/>
  <c r="J474" i="12"/>
  <c r="J192" i="33"/>
  <c r="J173" i="33"/>
  <c r="I99" i="15"/>
  <c r="J365" i="2"/>
  <c r="N731" i="6"/>
  <c r="N719" i="6"/>
  <c r="N715" i="6"/>
  <c r="N712" i="6"/>
  <c r="N710" i="6"/>
  <c r="J442" i="12"/>
  <c r="J411" i="12"/>
  <c r="N741" i="6"/>
  <c r="N652" i="6"/>
  <c r="J326" i="8"/>
  <c r="I99" i="21"/>
  <c r="N755" i="6"/>
  <c r="I110" i="19"/>
  <c r="N666" i="6"/>
  <c r="N682" i="6"/>
  <c r="J480" i="11"/>
  <c r="J491" i="11"/>
  <c r="J218" i="9"/>
  <c r="J216" i="10"/>
  <c r="J467" i="11"/>
  <c r="I122" i="18"/>
  <c r="J443" i="12"/>
  <c r="J209" i="33"/>
  <c r="J312" i="5"/>
  <c r="J328" i="5"/>
  <c r="J323" i="5"/>
  <c r="J439" i="12"/>
  <c r="I102" i="16"/>
  <c r="J486" i="11"/>
  <c r="I105" i="21"/>
  <c r="I103" i="21"/>
  <c r="I137" i="18"/>
  <c r="N650" i="6"/>
  <c r="N711" i="6"/>
  <c r="J346" i="8"/>
  <c r="J483" i="11"/>
  <c r="J319" i="2"/>
  <c r="N753" i="6"/>
  <c r="J513" i="11"/>
  <c r="J388" i="8"/>
  <c r="N751" i="6"/>
  <c r="J509" i="11"/>
  <c r="J227" i="9"/>
  <c r="J225" i="10"/>
  <c r="J247" i="10"/>
  <c r="J222" i="9"/>
  <c r="J457" i="12"/>
  <c r="J199" i="9"/>
  <c r="J408" i="12"/>
  <c r="J448" i="12"/>
  <c r="N680" i="6"/>
  <c r="N672" i="6"/>
  <c r="I99" i="19"/>
  <c r="N693" i="6"/>
  <c r="J208" i="9"/>
  <c r="J327" i="8"/>
  <c r="J231" i="9"/>
  <c r="J370" i="8"/>
  <c r="J488" i="11"/>
  <c r="J473" i="12"/>
  <c r="N696" i="6"/>
  <c r="I126" i="18"/>
  <c r="J204" i="9"/>
  <c r="J390" i="8"/>
  <c r="N655" i="6"/>
  <c r="I89" i="16"/>
  <c r="J462" i="11"/>
  <c r="J234" i="9"/>
  <c r="J338" i="8"/>
  <c r="J322" i="5"/>
  <c r="N697" i="6"/>
  <c r="J448" i="11"/>
  <c r="J227" i="10"/>
  <c r="J210" i="9"/>
  <c r="J344" i="5"/>
  <c r="N656" i="6"/>
  <c r="J344" i="8"/>
  <c r="J190" i="33"/>
  <c r="J181" i="33"/>
  <c r="I124" i="17"/>
  <c r="I113" i="17"/>
  <c r="I139" i="18"/>
  <c r="J235" i="10"/>
  <c r="J355" i="8"/>
  <c r="I84" i="13"/>
  <c r="J407" i="12"/>
  <c r="J494" i="11"/>
  <c r="J454" i="11"/>
  <c r="J432" i="11"/>
  <c r="J366" i="8"/>
  <c r="J306" i="5"/>
  <c r="I83" i="13"/>
  <c r="J481" i="12"/>
  <c r="J469" i="12"/>
  <c r="J456" i="12"/>
  <c r="J450" i="12"/>
  <c r="J444" i="12"/>
  <c r="J440" i="12"/>
  <c r="J434" i="12"/>
  <c r="J430" i="12"/>
  <c r="J424" i="12"/>
  <c r="J420" i="12"/>
  <c r="J201" i="33"/>
  <c r="I89" i="15"/>
  <c r="J372" i="2"/>
  <c r="J366" i="2"/>
  <c r="J360" i="2"/>
  <c r="J354" i="2"/>
  <c r="J350" i="2"/>
  <c r="J344" i="2"/>
  <c r="J332" i="2"/>
  <c r="J326" i="2"/>
  <c r="J320" i="2"/>
  <c r="J314" i="2"/>
  <c r="I93" i="16"/>
  <c r="J517" i="11"/>
  <c r="J475" i="11"/>
  <c r="J463" i="11"/>
  <c r="J431" i="11"/>
  <c r="I100" i="19"/>
  <c r="J372" i="8"/>
  <c r="J368" i="8"/>
  <c r="J363" i="8"/>
  <c r="I119" i="17"/>
  <c r="J361" i="8"/>
  <c r="N698" i="6"/>
  <c r="J304" i="5"/>
  <c r="J488" i="12"/>
  <c r="J418" i="12"/>
  <c r="J412" i="12"/>
  <c r="J352" i="2"/>
  <c r="J346" i="2"/>
  <c r="J328" i="2"/>
  <c r="J322" i="2"/>
  <c r="J304" i="2"/>
  <c r="I90" i="16"/>
  <c r="J495" i="11"/>
  <c r="I125" i="18"/>
  <c r="I121" i="18"/>
  <c r="N703" i="6"/>
  <c r="J358" i="5"/>
  <c r="J354" i="5"/>
  <c r="J336" i="5"/>
  <c r="J324" i="5"/>
  <c r="J311" i="5"/>
  <c r="J433" i="12"/>
  <c r="J230" i="9"/>
  <c r="J220" i="9"/>
  <c r="I112" i="19"/>
  <c r="N695" i="6"/>
  <c r="N681" i="6"/>
  <c r="N670" i="6"/>
  <c r="N668" i="6"/>
  <c r="J188" i="33"/>
  <c r="I129" i="17"/>
  <c r="I114" i="17"/>
  <c r="J221" i="9"/>
  <c r="I101" i="21"/>
  <c r="I91" i="21"/>
  <c r="J207" i="33"/>
  <c r="I132" i="17"/>
  <c r="J342" i="8"/>
  <c r="J320" i="8"/>
  <c r="I102" i="21"/>
  <c r="J350" i="8"/>
  <c r="N737" i="6"/>
  <c r="N732" i="6"/>
  <c r="J307" i="5"/>
  <c r="J178" i="33"/>
  <c r="I100" i="16"/>
  <c r="N738" i="6"/>
  <c r="N654" i="6"/>
  <c r="J463" i="12"/>
  <c r="J410" i="12"/>
  <c r="J169" i="33"/>
  <c r="J506" i="11"/>
  <c r="N713" i="6"/>
  <c r="J303" i="5"/>
  <c r="N756" i="6"/>
  <c r="I114" i="19"/>
  <c r="J321" i="8"/>
  <c r="J384" i="8"/>
  <c r="J499" i="11"/>
  <c r="N714" i="6"/>
  <c r="J335" i="5"/>
  <c r="J316" i="5"/>
  <c r="F210" i="24"/>
  <c r="I92" i="15"/>
  <c r="I73" i="13"/>
  <c r="N701" i="6"/>
  <c r="N699" i="6"/>
  <c r="J249" i="10"/>
  <c r="J246" i="10"/>
  <c r="J240" i="10"/>
  <c r="J212" i="10"/>
  <c r="J208" i="10"/>
  <c r="J330" i="5"/>
  <c r="J314" i="5"/>
  <c r="J431" i="12"/>
  <c r="J421" i="12"/>
  <c r="J202" i="33"/>
  <c r="J189" i="33"/>
  <c r="I100" i="15"/>
  <c r="I90" i="15"/>
  <c r="J373" i="2"/>
  <c r="J345" i="2"/>
  <c r="J342" i="2"/>
  <c r="J339" i="2"/>
  <c r="J327" i="2"/>
  <c r="I126" i="17"/>
  <c r="J202" i="9"/>
  <c r="I103" i="19"/>
  <c r="J333" i="8"/>
  <c r="I92" i="21"/>
  <c r="J366" i="5"/>
  <c r="N757" i="6"/>
  <c r="J338" i="5"/>
  <c r="J432" i="12"/>
  <c r="J429" i="12"/>
  <c r="J422" i="12"/>
  <c r="I127" i="17"/>
  <c r="I117" i="17"/>
  <c r="I138" i="18"/>
  <c r="I124" i="18"/>
  <c r="J237" i="9"/>
  <c r="N717" i="6"/>
  <c r="N686" i="6"/>
  <c r="J364" i="5"/>
  <c r="J363" i="5"/>
  <c r="J357" i="5"/>
  <c r="J341" i="5"/>
  <c r="J481" i="11"/>
  <c r="J469" i="11"/>
  <c r="J443" i="11"/>
  <c r="I130" i="17"/>
  <c r="J348" i="8"/>
  <c r="J336" i="8"/>
  <c r="J525" i="11"/>
  <c r="E34" i="36"/>
  <c r="B196" i="24"/>
  <c r="C79" i="1"/>
  <c r="I107" i="14"/>
  <c r="I122" i="14"/>
  <c r="I119" i="14"/>
  <c r="I108" i="14"/>
  <c r="I121" i="14"/>
  <c r="I109" i="14"/>
  <c r="I106" i="14"/>
  <c r="I118" i="14"/>
  <c r="I112" i="14"/>
  <c r="J358" i="2"/>
  <c r="I131" i="18"/>
  <c r="J196" i="33"/>
  <c r="J183" i="33"/>
  <c r="J367" i="2"/>
  <c r="J361" i="2"/>
  <c r="J220" i="10"/>
  <c r="J174" i="33"/>
  <c r="I97" i="15"/>
  <c r="J351" i="2"/>
  <c r="J333" i="2"/>
  <c r="N657" i="6"/>
  <c r="J480" i="12"/>
  <c r="J204" i="33"/>
  <c r="J197" i="33"/>
  <c r="J315" i="2"/>
  <c r="J310" i="2"/>
  <c r="J309" i="2"/>
  <c r="J244" i="10"/>
  <c r="J324" i="2"/>
  <c r="J184" i="33"/>
  <c r="J334" i="5"/>
  <c r="N718" i="6"/>
  <c r="N671" i="6"/>
  <c r="N669" i="6"/>
  <c r="J329" i="5"/>
  <c r="J453" i="11"/>
  <c r="J434" i="11"/>
  <c r="N651" i="6"/>
  <c r="J428" i="12"/>
  <c r="J340" i="2"/>
  <c r="J368" i="2"/>
  <c r="J438" i="12"/>
  <c r="J340" i="5"/>
  <c r="N748" i="6"/>
  <c r="N747" i="6"/>
  <c r="N742" i="6"/>
  <c r="N727" i="6"/>
  <c r="N700" i="6"/>
  <c r="J417" i="12"/>
  <c r="J511" i="11"/>
  <c r="J493" i="11"/>
  <c r="J317" i="5"/>
  <c r="J475" i="12"/>
  <c r="J356" i="2"/>
  <c r="J441" i="11"/>
  <c r="N728" i="6"/>
  <c r="N721" i="6"/>
  <c r="N709" i="6"/>
  <c r="J476" i="12"/>
  <c r="J454" i="12"/>
  <c r="J459" i="12"/>
  <c r="I120" i="14"/>
  <c r="I101" i="16"/>
  <c r="I103" i="16"/>
  <c r="J230" i="10" l="1"/>
  <c r="J471" i="12"/>
  <c r="J176" i="33"/>
  <c r="J441" i="12"/>
  <c r="I105" i="16"/>
  <c r="I102" i="15"/>
  <c r="J331" i="8"/>
  <c r="J379" i="8"/>
  <c r="J216" i="9"/>
  <c r="J337" i="2"/>
  <c r="N733" i="6"/>
  <c r="J361" i="5"/>
  <c r="N658" i="6"/>
  <c r="I95" i="16"/>
  <c r="J225" i="9"/>
  <c r="J346" i="5"/>
  <c r="J504" i="11"/>
  <c r="J321" i="2"/>
  <c r="J369" i="8"/>
  <c r="J507" i="11"/>
  <c r="J450" i="11"/>
  <c r="J460" i="11"/>
  <c r="I80" i="13"/>
  <c r="I76" i="13"/>
  <c r="J438" i="11"/>
  <c r="J490" i="11"/>
  <c r="J500" i="11"/>
  <c r="I74" i="13"/>
  <c r="J527" i="11"/>
  <c r="J239" i="9"/>
  <c r="I105" i="19"/>
  <c r="J324" i="8"/>
  <c r="J352" i="5"/>
  <c r="J309" i="5"/>
  <c r="J471" i="11"/>
  <c r="I87" i="13"/>
  <c r="J465" i="11"/>
  <c r="J446" i="12"/>
  <c r="J319" i="5"/>
  <c r="J452" i="12"/>
  <c r="J465" i="12"/>
  <c r="J477" i="11"/>
  <c r="J415" i="12"/>
  <c r="I114" i="14"/>
  <c r="I124" i="14"/>
  <c r="N661" i="6"/>
  <c r="J312" i="2"/>
  <c r="J317" i="2"/>
  <c r="I141" i="18"/>
  <c r="J375" i="2"/>
  <c r="J436" i="12"/>
  <c r="J483" i="12"/>
  <c r="J348" i="2"/>
  <c r="J307" i="2"/>
  <c r="J199" i="33"/>
  <c r="J458" i="11"/>
  <c r="J326" i="5"/>
  <c r="J497" i="11"/>
  <c r="J426" i="12"/>
  <c r="J330" i="2"/>
  <c r="J363" i="2"/>
  <c r="N688" i="6"/>
  <c r="I95" i="21"/>
  <c r="J436" i="11"/>
  <c r="J332" i="5"/>
  <c r="J194" i="33"/>
  <c r="F228" i="24"/>
  <c r="J370" i="2"/>
  <c r="J186" i="33"/>
  <c r="N704" i="6" l="1"/>
  <c r="J478" i="12"/>
  <c r="N708" i="6"/>
  <c r="N740" i="6"/>
  <c r="N673" i="6" l="1"/>
  <c r="N743" i="6"/>
  <c r="N723" i="6"/>
  <c r="N676" i="6" l="1"/>
</calcChain>
</file>

<file path=xl/sharedStrings.xml><?xml version="1.0" encoding="utf-8"?>
<sst xmlns="http://schemas.openxmlformats.org/spreadsheetml/2006/main" count="8354" uniqueCount="1928">
  <si>
    <t>Debt Management Water and Waste Water</t>
  </si>
  <si>
    <t>C0401</t>
  </si>
  <si>
    <t>C0501</t>
  </si>
  <si>
    <t>C0502</t>
  </si>
  <si>
    <t>C0503</t>
  </si>
  <si>
    <t>C0504</t>
  </si>
  <si>
    <t>C0601</t>
  </si>
  <si>
    <t>C0701</t>
  </si>
  <si>
    <t>D0201</t>
  </si>
  <si>
    <t>D0301</t>
  </si>
  <si>
    <t>D0101</t>
  </si>
  <si>
    <t>D0401</t>
  </si>
  <si>
    <t>D0403</t>
  </si>
  <si>
    <t>Management of &amp; Contribs to Other Commercial Facs</t>
  </si>
  <si>
    <t>D0404</t>
  </si>
  <si>
    <t>General Development Promotion Work</t>
  </si>
  <si>
    <t>D0501</t>
  </si>
  <si>
    <t>D0502</t>
  </si>
  <si>
    <t>D0601</t>
  </si>
  <si>
    <t>D0602</t>
  </si>
  <si>
    <t>RAPID Costs</t>
  </si>
  <si>
    <t>D0603</t>
  </si>
  <si>
    <t>D0701</t>
  </si>
  <si>
    <t>D0801</t>
  </si>
  <si>
    <t>D0802</t>
  </si>
  <si>
    <t>D0901</t>
  </si>
  <si>
    <t>D0902</t>
  </si>
  <si>
    <t xml:space="preserve">EU Projects </t>
  </si>
  <si>
    <t>D0903</t>
  </si>
  <si>
    <t>D0904</t>
  </si>
  <si>
    <t>D1001</t>
  </si>
  <si>
    <t>D1101</t>
  </si>
  <si>
    <t>Heritage Services</t>
  </si>
  <si>
    <t>D1102</t>
  </si>
  <si>
    <t>Conservation Services</t>
  </si>
  <si>
    <t>D1103</t>
  </si>
  <si>
    <t>Conservation Grants</t>
  </si>
  <si>
    <t>D1201</t>
  </si>
  <si>
    <t>E0101</t>
  </si>
  <si>
    <t>crosstab,36 bud_code</t>
  </si>
  <si>
    <t>crosstab,36 col_code</t>
  </si>
  <si>
    <t>columnsign,36</t>
  </si>
  <si>
    <t>Housing Community Development Support</t>
  </si>
  <si>
    <t>Administration of Homeless Service</t>
  </si>
  <si>
    <t>Other Housing Grant Payments</t>
  </si>
  <si>
    <t>Loan Charges</t>
  </si>
  <si>
    <t xml:space="preserve">Housing Loans </t>
  </si>
  <si>
    <t>Service Division Total</t>
  </si>
  <si>
    <t>H10</t>
  </si>
  <si>
    <t>H11</t>
  </si>
  <si>
    <t>Maintenance of Traveller Accommodation Units</t>
  </si>
  <si>
    <t>Debt Management &amp; Rent Assessment</t>
  </si>
  <si>
    <t>Housing Estate Management</t>
  </si>
  <si>
    <t>Social and Community Housing Service</t>
  </si>
  <si>
    <t>Homeless Grants Other Bodies</t>
  </si>
  <si>
    <t>Homeless Service</t>
  </si>
  <si>
    <t>National Primary Road – Maintenance and Improvement</t>
  </si>
  <si>
    <t>National Secondary Road – Maintenance and Improvement</t>
  </si>
  <si>
    <t>Regional Road – Improvement and Maintenance</t>
  </si>
  <si>
    <t>Regional Roads Surface Dressing</t>
  </si>
  <si>
    <t>Public Lighting</t>
  </si>
  <si>
    <t>Public Lighting Operating Costs</t>
  </si>
  <si>
    <t>Public Lighting Improvement</t>
  </si>
  <si>
    <t>Traffic Management Improvement</t>
  </si>
  <si>
    <t>Traffic Management</t>
  </si>
  <si>
    <t>Traffic Maintenance</t>
  </si>
  <si>
    <t>Traffic Improvement Measures</t>
  </si>
  <si>
    <t>Operation of Street Parking</t>
  </si>
  <si>
    <t>QUERY,12</t>
  </si>
  <si>
    <t>crosstab,12 bud_code</t>
  </si>
  <si>
    <t>crosstab,12 col_code</t>
  </si>
  <si>
    <t>columnsign,12</t>
  </si>
  <si>
    <t>crosstab,75 bud_code</t>
  </si>
  <si>
    <t>crosstab,75 col_code</t>
  </si>
  <si>
    <t>columnsign,75</t>
  </si>
  <si>
    <t>QUERY,76</t>
  </si>
  <si>
    <t>columns,76</t>
  </si>
  <si>
    <t>crosstab,76 bud_code</t>
  </si>
  <si>
    <t>crosstab,76 col_code</t>
  </si>
  <si>
    <t>columnsign,76</t>
  </si>
  <si>
    <t xml:space="preserve">columnsign,1 </t>
  </si>
  <si>
    <t>n</t>
  </si>
  <si>
    <t>y</t>
  </si>
  <si>
    <t>columns,2</t>
  </si>
  <si>
    <t>columns,3</t>
  </si>
  <si>
    <t xml:space="preserve">columnsign,3 </t>
  </si>
  <si>
    <t>columns,4</t>
  </si>
  <si>
    <t xml:space="preserve">columnsign,4 </t>
  </si>
  <si>
    <t>columns,5</t>
  </si>
  <si>
    <t xml:space="preserve">columnsign,5 </t>
  </si>
  <si>
    <t>columns,6</t>
  </si>
  <si>
    <t xml:space="preserve">columnsign,6 </t>
  </si>
  <si>
    <t>columns,7</t>
  </si>
  <si>
    <t xml:space="preserve">columnsign,7 </t>
  </si>
  <si>
    <t>columns,8</t>
  </si>
  <si>
    <t xml:space="preserve">columnsign,8 </t>
  </si>
  <si>
    <t>Table B</t>
  </si>
  <si>
    <t>Table D</t>
  </si>
  <si>
    <t>columns,9</t>
  </si>
  <si>
    <t xml:space="preserve">columnsign,9 </t>
  </si>
  <si>
    <t>columns,10</t>
  </si>
  <si>
    <t xml:space="preserve">columnsign,10 </t>
  </si>
  <si>
    <t>columns,11</t>
  </si>
  <si>
    <t xml:space="preserve">columnsign,11 </t>
  </si>
  <si>
    <t>* This sheet is manipulated by the 'Options...' dialog and should not be changed by hand</t>
  </si>
  <si>
    <t>Superannuation</t>
  </si>
  <si>
    <t>Rents from houses</t>
  </si>
  <si>
    <t>Other income</t>
  </si>
  <si>
    <t xml:space="preserve">HOUSING AND BUILDING               </t>
  </si>
  <si>
    <t>ROAD TRANSPORT &amp; SAFETY</t>
  </si>
  <si>
    <t xml:space="preserve">ENVIRONMENTAL SERVICES   </t>
  </si>
  <si>
    <t xml:space="preserve">RECREATION &amp; AMENITY          </t>
  </si>
  <si>
    <t>HOUSING AND BUILDING</t>
  </si>
  <si>
    <t xml:space="preserve"> DEVELOPMENT MANAGEMENT</t>
  </si>
  <si>
    <t>ENVIRONMENTAL SERVICES</t>
  </si>
  <si>
    <t>RECREATION &amp; AMENITY</t>
  </si>
  <si>
    <t>AGRICULTURE, EDUCATION, HEALTH &amp; WELFARE</t>
  </si>
  <si>
    <t>MISCELLANEOUS SERVICES</t>
  </si>
  <si>
    <t>Parking Fines &amp; Charges</t>
  </si>
  <si>
    <t xml:space="preserve">DEVELOPMENT MANAGEMENT          </t>
  </si>
  <si>
    <t xml:space="preserve">WATER SERVICES    </t>
  </si>
  <si>
    <t>Domestic Refuse Charges</t>
  </si>
  <si>
    <t>columnsign,17</t>
  </si>
  <si>
    <t>QUERY,18</t>
  </si>
  <si>
    <t>crosstab,18 bud_code</t>
  </si>
  <si>
    <t>crosstab,18 col_code</t>
  </si>
  <si>
    <t>columnsign,18</t>
  </si>
  <si>
    <t>Total Grants &amp; Subsidies             (a)</t>
  </si>
  <si>
    <t>H1199</t>
  </si>
  <si>
    <t>NS - General Maintenance</t>
  </si>
  <si>
    <t>Maintenance and Management of Car Parks</t>
  </si>
  <si>
    <t>Water Plants &amp; Networks</t>
  </si>
  <si>
    <t>Waste Plants and Networks</t>
  </si>
  <si>
    <t>Industrial Sites Operations</t>
  </si>
  <si>
    <t>Tourist Facilities Operations</t>
  </si>
  <si>
    <t>Economic Development &amp; Promotion</t>
  </si>
  <si>
    <t>D0905</t>
  </si>
  <si>
    <t>Landfill Operations</t>
  </si>
  <si>
    <t>Recycling Facilities Operations</t>
  </si>
  <si>
    <t>Bring Centres Operations</t>
  </si>
  <si>
    <t>Recycling Waste Collection Services</t>
  </si>
  <si>
    <t>Organic Waste Collection Services</t>
  </si>
  <si>
    <t>Residual Waste Collection Services</t>
  </si>
  <si>
    <t>Commercial Waste Collection Services</t>
  </si>
  <si>
    <t>Environmental Awareness Services</t>
  </si>
  <si>
    <t xml:space="preserve">Maintenance of Burial Grounds </t>
  </si>
  <si>
    <t>Water Quality Management</t>
  </si>
  <si>
    <t>Library Service Operations</t>
  </si>
  <si>
    <t>Parks, Pitches &amp; Open Spaces</t>
  </si>
  <si>
    <t>Playgrounds</t>
  </si>
  <si>
    <t>Beaches</t>
  </si>
  <si>
    <t>F0505</t>
  </si>
  <si>
    <t>Museums Operations</t>
  </si>
  <si>
    <t>Heritage/Interpretive Facilities Operations</t>
  </si>
  <si>
    <t>Festivals &amp; Concerts</t>
  </si>
  <si>
    <t>Operation of Piers</t>
  </si>
  <si>
    <t>Operation of Harbours</t>
  </si>
  <si>
    <t>Plant and Machinery Operations</t>
  </si>
  <si>
    <t>Weighbridge Operations</t>
  </si>
  <si>
    <t>Operation of Markets</t>
  </si>
  <si>
    <t>Casual Trading Areas</t>
  </si>
  <si>
    <t>If no rounding is required, enter 1</t>
  </si>
  <si>
    <t>summary, 44, hidden subsvc</t>
  </si>
  <si>
    <t>summary, 45, hidden subsvc</t>
  </si>
  <si>
    <t>summary, 46, hidden subsvc</t>
  </si>
  <si>
    <t>summary, 47, hidden subsvc</t>
  </si>
  <si>
    <t>summary, 48, hidden subsvc</t>
  </si>
  <si>
    <t>summary, 49, hidden subsvc</t>
  </si>
  <si>
    <t>summary, 50, hidden subsvc</t>
  </si>
  <si>
    <t>summary, 9, hidden svcdiv</t>
  </si>
  <si>
    <t>summary, 10, hidden svcdiv</t>
  </si>
  <si>
    <t>summary, 51, hidden subsvc</t>
  </si>
  <si>
    <t>summary, 52, hidden subsvc</t>
  </si>
  <si>
    <t>summary, 53, hidden subsvc</t>
  </si>
  <si>
    <t>summary, 54, hidden subsvc</t>
  </si>
  <si>
    <t>summary, 55, hidden subsvc</t>
  </si>
  <si>
    <t>summary, 56, hidden subsvc</t>
  </si>
  <si>
    <t>summary, 11, hidden svcdiv</t>
  </si>
  <si>
    <t>summary, 12, hidden svcdiv</t>
  </si>
  <si>
    <t>summary, 13, hidden svcdiv</t>
  </si>
  <si>
    <t>QUERY,30</t>
  </si>
  <si>
    <t>crosstab,30 bud_code</t>
  </si>
  <si>
    <t>crosstab,30 col_code</t>
  </si>
  <si>
    <t>columnsign,30</t>
  </si>
  <si>
    <t>QUERY,45</t>
  </si>
  <si>
    <t>crosstab,45 bud_code</t>
  </si>
  <si>
    <t>crosstab,45 col_code</t>
  </si>
  <si>
    <t>columnsign,45</t>
  </si>
  <si>
    <t>NPPR</t>
  </si>
  <si>
    <t>H1102</t>
  </si>
  <si>
    <t>E0404</t>
  </si>
  <si>
    <t>E0406</t>
  </si>
  <si>
    <t>E0407</t>
  </si>
  <si>
    <t>E0501</t>
  </si>
  <si>
    <t>E0502</t>
  </si>
  <si>
    <t>Litter Control Initiatives</t>
  </si>
  <si>
    <t>E0503</t>
  </si>
  <si>
    <t>E0601</t>
  </si>
  <si>
    <t>E0602</t>
  </si>
  <si>
    <t>Provision and Improvement of Litter Bins</t>
  </si>
  <si>
    <t>E0701</t>
  </si>
  <si>
    <t>Monitoring of Waste Regs (incl Private Landfills)</t>
  </si>
  <si>
    <t>E0702</t>
  </si>
  <si>
    <t>E0801</t>
  </si>
  <si>
    <t>E0802</t>
  </si>
  <si>
    <t>Contrib to Other Bodies Waste Management Planning</t>
  </si>
  <si>
    <t>E0901</t>
  </si>
  <si>
    <t>E1001</t>
  </si>
  <si>
    <t>E1002</t>
  </si>
  <si>
    <t>E1003</t>
  </si>
  <si>
    <t>E1004</t>
  </si>
  <si>
    <t>Derelict Sites</t>
  </si>
  <si>
    <t>E1005</t>
  </si>
  <si>
    <t xml:space="preserve">Water Safety Operation </t>
  </si>
  <si>
    <t>E1101</t>
  </si>
  <si>
    <t xml:space="preserve">Operation of Fire Brigade Service </t>
  </si>
  <si>
    <t>E1103</t>
  </si>
  <si>
    <t>E1104</t>
  </si>
  <si>
    <t>Operation of Ambulance Service</t>
  </si>
  <si>
    <t>E1201</t>
  </si>
  <si>
    <t>E1202</t>
  </si>
  <si>
    <t>E1203</t>
  </si>
  <si>
    <t xml:space="preserve">Inspection/Monitoring of Commercial Facilities </t>
  </si>
  <si>
    <t>E1301</t>
  </si>
  <si>
    <t>E0102</t>
  </si>
  <si>
    <t>Contribution to other LA's - Landfill Facilities</t>
  </si>
  <si>
    <t>E0103</t>
  </si>
  <si>
    <t>E0201</t>
  </si>
  <si>
    <t>E0202</t>
  </si>
  <si>
    <t>E0204</t>
  </si>
  <si>
    <t>E0301</t>
  </si>
  <si>
    <t>E0401</t>
  </si>
  <si>
    <t>F0301</t>
  </si>
  <si>
    <t>F0302</t>
  </si>
  <si>
    <t>F0303</t>
  </si>
  <si>
    <t>F0401</t>
  </si>
  <si>
    <t>F0402</t>
  </si>
  <si>
    <t>Operation of Sports Hall/Stadium</t>
  </si>
  <si>
    <t>F0403</t>
  </si>
  <si>
    <t>F0404</t>
  </si>
  <si>
    <t>F0501</t>
  </si>
  <si>
    <t>Administration of the Arts Programme</t>
  </si>
  <si>
    <t>F0502</t>
  </si>
  <si>
    <t>Contributions to other Bodies Arts Programme</t>
  </si>
  <si>
    <t>F0503</t>
  </si>
  <si>
    <t>F0504</t>
  </si>
  <si>
    <t>F0601</t>
  </si>
  <si>
    <t xml:space="preserve">columnsign,19 </t>
  </si>
  <si>
    <t>columns,20</t>
  </si>
  <si>
    <t xml:space="preserve">columnsign,20 </t>
  </si>
  <si>
    <t>columns,21</t>
  </si>
  <si>
    <t>columns,22</t>
  </si>
  <si>
    <t>columns,23</t>
  </si>
  <si>
    <t>Total Goods and Services             (b)</t>
  </si>
  <si>
    <t>Total Goods and Services               (b)</t>
  </si>
  <si>
    <t>Total Grants &amp; Subsidies                (a)</t>
  </si>
  <si>
    <t>Library Council</t>
  </si>
  <si>
    <t>Arts Council</t>
  </si>
  <si>
    <t xml:space="preserve">                           Summary of Central Management Charge</t>
  </si>
  <si>
    <t>APPENDIX 1</t>
  </si>
  <si>
    <t>IT Services</t>
  </si>
  <si>
    <t>columns,24</t>
  </si>
  <si>
    <t>columns,25</t>
  </si>
  <si>
    <t>columns,26</t>
  </si>
  <si>
    <t>columns,27</t>
  </si>
  <si>
    <t>columns,28</t>
  </si>
  <si>
    <t>columns,29</t>
  </si>
  <si>
    <t>columns,30</t>
  </si>
  <si>
    <t>columns,31</t>
  </si>
  <si>
    <t>columns,32</t>
  </si>
  <si>
    <t>columns,33</t>
  </si>
  <si>
    <t>columns,34</t>
  </si>
  <si>
    <t>columns,35</t>
  </si>
  <si>
    <t>columns,36</t>
  </si>
  <si>
    <t>columns,37</t>
  </si>
  <si>
    <t>columns,38</t>
  </si>
  <si>
    <t>columns,39</t>
  </si>
  <si>
    <t>columns,40</t>
  </si>
  <si>
    <t>columns,41</t>
  </si>
  <si>
    <t>columns,42</t>
  </si>
  <si>
    <t>columns,43</t>
  </si>
  <si>
    <t>columns,44</t>
  </si>
  <si>
    <t>columns,45</t>
  </si>
  <si>
    <t>columns,46</t>
  </si>
  <si>
    <t>columns,47</t>
  </si>
  <si>
    <t>columns,48</t>
  </si>
  <si>
    <t>columns,49</t>
  </si>
  <si>
    <t>columns,50</t>
  </si>
  <si>
    <t>columns,51</t>
  </si>
  <si>
    <t>columns,52</t>
  </si>
  <si>
    <t>columns,53</t>
  </si>
  <si>
    <t>columns,54</t>
  </si>
  <si>
    <t>columns,55</t>
  </si>
  <si>
    <t>columns,56</t>
  </si>
  <si>
    <t>Traveller Accommodation Management</t>
  </si>
  <si>
    <t>Maintenance/Improvement of LA Housing Units</t>
  </si>
  <si>
    <t>Housing Assessment, Allocation and Transfer</t>
  </si>
  <si>
    <t>Housing Rent and Tenant Purchase Administration</t>
  </si>
  <si>
    <t>QUERY,37</t>
  </si>
  <si>
    <t>crosstab,37 bud_code</t>
  </si>
  <si>
    <t>crosstab,37 col_code</t>
  </si>
  <si>
    <t>columnsign,37</t>
  </si>
  <si>
    <t>QUERY,38</t>
  </si>
  <si>
    <t>crosstab,38 bud_code</t>
  </si>
  <si>
    <t>crosstab,38 col_code</t>
  </si>
  <si>
    <t>columnsign,38</t>
  </si>
  <si>
    <t>QUERY,39</t>
  </si>
  <si>
    <t>crosstab,39 bud_code</t>
  </si>
  <si>
    <t>crosstab,39 col_code</t>
  </si>
  <si>
    <t>columnsign,39</t>
  </si>
  <si>
    <t>Administrative Costs Stores</t>
  </si>
  <si>
    <t>H0203</t>
  </si>
  <si>
    <t>H0301</t>
  </si>
  <si>
    <t>H0302</t>
  </si>
  <si>
    <t>H0303</t>
  </si>
  <si>
    <t xml:space="preserve">Refunds and Irrecoverable Rates </t>
  </si>
  <si>
    <t>H0401</t>
  </si>
  <si>
    <t>H0402</t>
  </si>
  <si>
    <t>Local Election Costs</t>
  </si>
  <si>
    <t>H0501</t>
  </si>
  <si>
    <t>H0502</t>
  </si>
  <si>
    <t>H0601</t>
  </si>
  <si>
    <t>H0701</t>
  </si>
  <si>
    <t>H0702</t>
  </si>
  <si>
    <t>H0801</t>
  </si>
  <si>
    <t>H0901</t>
  </si>
  <si>
    <t>Representational Payments</t>
  </si>
  <si>
    <t>H0902</t>
  </si>
  <si>
    <t>Chair/Vice Chair Allowances</t>
  </si>
  <si>
    <t>H0903</t>
  </si>
  <si>
    <t>Annual Allowances LA Members</t>
  </si>
  <si>
    <t>H0904</t>
  </si>
  <si>
    <t>Expenses LA Members</t>
  </si>
  <si>
    <t>H0905</t>
  </si>
  <si>
    <t>Other Expenses</t>
  </si>
  <si>
    <t>H0906</t>
  </si>
  <si>
    <t xml:space="preserve">Conferences Abroad </t>
  </si>
  <si>
    <t>H0907</t>
  </si>
  <si>
    <t>Retirement Gratuities</t>
  </si>
  <si>
    <t>H0908</t>
  </si>
  <si>
    <t>Contribution to Members Associations</t>
  </si>
  <si>
    <t>Motor  Taxation</t>
  </si>
  <si>
    <t>H1001</t>
  </si>
  <si>
    <t>Local Authority Contributions</t>
  </si>
  <si>
    <t>Print/Post Room Service Overhead Allocation</t>
  </si>
  <si>
    <t>Housing and Building</t>
  </si>
  <si>
    <t>Road Transport &amp; Safety</t>
  </si>
  <si>
    <t>Water Services</t>
  </si>
  <si>
    <t>Environmental Services</t>
  </si>
  <si>
    <t>Recreation and Amenity</t>
  </si>
  <si>
    <t>Agriculture, Education, Health &amp; Welfare</t>
  </si>
  <si>
    <t xml:space="preserve">Housing and Building </t>
  </si>
  <si>
    <t xml:space="preserve">Recreation &amp; Amenity </t>
  </si>
  <si>
    <t>Financed by Other Income/Credit Balances</t>
  </si>
  <si>
    <t>columnsign,71</t>
  </si>
  <si>
    <t>QUERY,72</t>
  </si>
  <si>
    <t>columns,72</t>
  </si>
  <si>
    <t>crosstab,72 bud_code</t>
  </si>
  <si>
    <t>crosstab,72 col_code</t>
  </si>
  <si>
    <t>columnsign,72</t>
  </si>
  <si>
    <t>crosstab,23 col_code</t>
  </si>
  <si>
    <t>columnsign,23</t>
  </si>
  <si>
    <t>QUERY,24</t>
  </si>
  <si>
    <t>crosstab,24 bud_code</t>
  </si>
  <si>
    <t>crosstab,60 col_code</t>
  </si>
  <si>
    <t>columnsign,60</t>
  </si>
  <si>
    <t>QUERY,61</t>
  </si>
  <si>
    <t>columns,61</t>
  </si>
  <si>
    <t>crosstab,61 bud_code</t>
  </si>
  <si>
    <t>QUERY,31</t>
  </si>
  <si>
    <t>crosstab,31 bud_code</t>
  </si>
  <si>
    <t>crosstab,31 col_code</t>
  </si>
  <si>
    <t>columnsign,31</t>
  </si>
  <si>
    <t>QUERY,32</t>
  </si>
  <si>
    <t>crosstab,32 bud_code</t>
  </si>
  <si>
    <t>crosstab,32 col_code</t>
  </si>
  <si>
    <t>columnsign,32</t>
  </si>
  <si>
    <t>QUERY,33</t>
  </si>
  <si>
    <t>crosstab,33 bud_code</t>
  </si>
  <si>
    <t>crosstab,33 col_code</t>
  </si>
  <si>
    <t>columnsign,33</t>
  </si>
  <si>
    <t>Other Departments and Bodies</t>
  </si>
  <si>
    <t>Rents from Houses</t>
  </si>
  <si>
    <t>Housing Loans Interest &amp; Charges</t>
  </si>
  <si>
    <t>Domestic Refuse</t>
  </si>
  <si>
    <t>Commercial Refuse</t>
  </si>
  <si>
    <t>Planning Fees</t>
  </si>
  <si>
    <t>Parking Fines/Charges</t>
  </si>
  <si>
    <t>Landfill Charges</t>
  </si>
  <si>
    <t>Fire Charges</t>
  </si>
  <si>
    <t>Misc. (Detail)</t>
  </si>
  <si>
    <t>Source of Income</t>
  </si>
  <si>
    <t>Total Grants &amp; Subsidies</t>
  </si>
  <si>
    <t>TOTAL</t>
  </si>
  <si>
    <t>QUERY,40</t>
  </si>
  <si>
    <t>crosstab,40 bud_code</t>
  </si>
  <si>
    <t>crosstab,40 col_code</t>
  </si>
  <si>
    <t>columnsign,40</t>
  </si>
  <si>
    <t>QUERY,20</t>
  </si>
  <si>
    <t>crosstab,20 bud_code</t>
  </si>
  <si>
    <t>crosstab,20 col_code</t>
  </si>
  <si>
    <t>columnsign,20</t>
  </si>
  <si>
    <t>QUERY,21</t>
  </si>
  <si>
    <t>crosstab,21 bud_code</t>
  </si>
  <si>
    <t>crosstab,21 col_code</t>
  </si>
  <si>
    <t>columnsign,21</t>
  </si>
  <si>
    <t>QUERY,65</t>
  </si>
  <si>
    <t>columns,65</t>
  </si>
  <si>
    <t>crosstab,65 bud_code</t>
  </si>
  <si>
    <t>crosstab,65 col_code</t>
  </si>
  <si>
    <t>columnsign,65</t>
  </si>
  <si>
    <t>QUERY,66</t>
  </si>
  <si>
    <t>columns,66</t>
  </si>
  <si>
    <t>crosstab,66 bud_code</t>
  </si>
  <si>
    <t>crosstab,66 col_code</t>
  </si>
  <si>
    <t>columnsign,66</t>
  </si>
  <si>
    <t>QUERY,67</t>
  </si>
  <si>
    <t>columns,67</t>
  </si>
  <si>
    <t>crosstab,67 bud_code</t>
  </si>
  <si>
    <t>crosstab,67 col_code</t>
  </si>
  <si>
    <t>columnsign,67</t>
  </si>
  <si>
    <t>QUERY,68</t>
  </si>
  <si>
    <t>columns,68</t>
  </si>
  <si>
    <t>crosstab,68 bud_code</t>
  </si>
  <si>
    <t>crosstab,68 col_code</t>
  </si>
  <si>
    <t>columnsign,68</t>
  </si>
  <si>
    <t>QUERY,69</t>
  </si>
  <si>
    <t>columns,69</t>
  </si>
  <si>
    <t>crosstab,69 bud_code</t>
  </si>
  <si>
    <t>crosstab,69 col_code</t>
  </si>
  <si>
    <t>columnsign,69</t>
  </si>
  <si>
    <t>QUERY,70</t>
  </si>
  <si>
    <t>columns,70</t>
  </si>
  <si>
    <t>crosstab,70 bud_code</t>
  </si>
  <si>
    <t>crosstab,70 col_code</t>
  </si>
  <si>
    <t>columnsign,70</t>
  </si>
  <si>
    <t>QUERY,71</t>
  </si>
  <si>
    <t>columns,71</t>
  </si>
  <si>
    <t>crosstab,71 bud_code</t>
  </si>
  <si>
    <t>crosstab,71 col_code</t>
  </si>
  <si>
    <t>Fire Prevention and Education</t>
  </si>
  <si>
    <t>Water Quality, Air and Noise Pollution</t>
  </si>
  <si>
    <t>Licensing and Monitoring of Air and Noise Quality</t>
  </si>
  <si>
    <t>Contribution to External Bodies Leisure Facilities</t>
  </si>
  <si>
    <t>Operation of Library and Archival Service</t>
  </si>
  <si>
    <t>Archive Service</t>
  </si>
  <si>
    <t>Contributions to Library Organisations</t>
  </si>
  <si>
    <t>Community Grants</t>
  </si>
  <si>
    <t>Community Facilities</t>
  </si>
  <si>
    <t>Recreational Development</t>
  </si>
  <si>
    <t>Operation of Arts Programme</t>
  </si>
  <si>
    <t>Land Drainage Costs</t>
  </si>
  <si>
    <t>Maintenance of Land Drainage Areas</t>
  </si>
  <si>
    <t>Contributions to Joint Drainage Bodies</t>
  </si>
  <si>
    <t>Payment of Agricultural Pensions</t>
  </si>
  <si>
    <t>Operation and Maintenance of Piers and Harbours</t>
  </si>
  <si>
    <t>Coastal Protection</t>
  </si>
  <si>
    <t>General Maintenance - Costal Regions</t>
  </si>
  <si>
    <t>QUERY,41</t>
  </si>
  <si>
    <t>crosstab,41 bud_code</t>
  </si>
  <si>
    <t>crosstab,41 col_code</t>
  </si>
  <si>
    <t>columnsign,41</t>
  </si>
  <si>
    <t>QUERY,42</t>
  </si>
  <si>
    <t>crosstab,42 bud_code</t>
  </si>
  <si>
    <t>crosstab,42 col_code</t>
  </si>
  <si>
    <t>columnsign,42</t>
  </si>
  <si>
    <t>QUERY,43</t>
  </si>
  <si>
    <t>crosstab,43 bud_code</t>
  </si>
  <si>
    <t>crosstab,43 col_code</t>
  </si>
  <si>
    <t>columnsign,43</t>
  </si>
  <si>
    <t>QUERY,44</t>
  </si>
  <si>
    <t>crosstab,44 bud_code</t>
  </si>
  <si>
    <t>crosstab,44 col_code</t>
  </si>
  <si>
    <t>columnsign,44</t>
  </si>
  <si>
    <t>summary, 1, hidden</t>
  </si>
  <si>
    <t>summary, 2, hidden</t>
  </si>
  <si>
    <t>summary, 3, hidden</t>
  </si>
  <si>
    <t>summary, 4, hidden</t>
  </si>
  <si>
    <t>summary, 5, hidden</t>
  </si>
  <si>
    <t>summary, 6, hidden</t>
  </si>
  <si>
    <t>summary, 7, hidden</t>
  </si>
  <si>
    <t>summary, 10, hidden</t>
  </si>
  <si>
    <t>summary, 11, hidden</t>
  </si>
  <si>
    <t>summary, 12, hidden</t>
  </si>
  <si>
    <t>summary, 13, hidden</t>
  </si>
  <si>
    <t>summary, 14, hidden</t>
  </si>
  <si>
    <t>summary, 15, hidden</t>
  </si>
  <si>
    <t>summary, 16, hidden</t>
  </si>
  <si>
    <t>summary, 17, hidden</t>
  </si>
  <si>
    <t>summary, 18, hidden</t>
  </si>
  <si>
    <t>summary, 19, hidden</t>
  </si>
  <si>
    <t>summary, 20, hidden</t>
  </si>
  <si>
    <t>summary, 21, hidden</t>
  </si>
  <si>
    <t>QUERY,19</t>
  </si>
  <si>
    <t>crosstab,19 bud_code</t>
  </si>
  <si>
    <t>crosstab,19 col_code</t>
  </si>
  <si>
    <t>columnsign,19</t>
  </si>
  <si>
    <t xml:space="preserve">Area Office Overhead </t>
  </si>
  <si>
    <t xml:space="preserve">Corporate Affairs Overhead </t>
  </si>
  <si>
    <t xml:space="preserve">Corporate Buildings Overhead </t>
  </si>
  <si>
    <t xml:space="preserve">Finance Function Overhead </t>
  </si>
  <si>
    <t xml:space="preserve">Human Resource Function </t>
  </si>
  <si>
    <t xml:space="preserve"> Support  to Roads Capital Programme</t>
  </si>
  <si>
    <t>H1101</t>
  </si>
  <si>
    <t>Government Grants &amp; Subsidies</t>
  </si>
  <si>
    <t>Other</t>
  </si>
  <si>
    <t>Defence</t>
  </si>
  <si>
    <t>Agency Services &amp; Repayable Works</t>
  </si>
  <si>
    <t>Period</t>
  </si>
  <si>
    <t>Client</t>
  </si>
  <si>
    <t>Authority</t>
  </si>
  <si>
    <t>Datasource</t>
  </si>
  <si>
    <t>Opening Period</t>
  </si>
  <si>
    <t>Closing Period</t>
  </si>
  <si>
    <t>Local Government Budget Input Sheet</t>
  </si>
  <si>
    <t>Value</t>
  </si>
  <si>
    <t>columns,1</t>
  </si>
  <si>
    <t>A0602</t>
  </si>
  <si>
    <t>RAS Operations</t>
  </si>
  <si>
    <t>Essential Repair Grants</t>
  </si>
  <si>
    <t>Mobility Aids Housing Grants</t>
  </si>
  <si>
    <t>A0905</t>
  </si>
  <si>
    <t>QUERY,78</t>
  </si>
  <si>
    <t>columns,78</t>
  </si>
  <si>
    <t>crosstab,78 bud_code</t>
  </si>
  <si>
    <t>crosstab,78 col_code</t>
  </si>
  <si>
    <t>columnsign,78</t>
  </si>
  <si>
    <t xml:space="preserve">columnsign,2  </t>
  </si>
  <si>
    <t>Commercial Refuse Charges</t>
  </si>
  <si>
    <t>Recreation/Amenity/Culture</t>
  </si>
  <si>
    <t>AGRICULTURE , EDUCATION, HEALTH &amp; WELFARE</t>
  </si>
  <si>
    <t>Agency services</t>
  </si>
  <si>
    <t>QUERY,6</t>
  </si>
  <si>
    <t>crosstab,6 bud_code</t>
  </si>
  <si>
    <t>crosstab,6 col_code</t>
  </si>
  <si>
    <t>columnsign,6</t>
  </si>
  <si>
    <t>QUERY,7</t>
  </si>
  <si>
    <t>crosstab,7 bud_code</t>
  </si>
  <si>
    <t>crosstab,7 col_code</t>
  </si>
  <si>
    <t>columnsign,7</t>
  </si>
  <si>
    <t>QUERY,8</t>
  </si>
  <si>
    <t>crosstab,8 bud_code</t>
  </si>
  <si>
    <t>crosstab,8 col_code</t>
  </si>
  <si>
    <t>columnsign,8</t>
  </si>
  <si>
    <t>QUERY,9</t>
  </si>
  <si>
    <t>crosstab,9 bud_code</t>
  </si>
  <si>
    <t>crosstab,9 col_code</t>
  </si>
  <si>
    <t>columnsign,9</t>
  </si>
  <si>
    <t>QUERY,14</t>
  </si>
  <si>
    <t>crosstab,14 bud_code</t>
  </si>
  <si>
    <t>crosstab,14 col_code</t>
  </si>
  <si>
    <t>columnsign,14</t>
  </si>
  <si>
    <t>QUERY,15</t>
  </si>
  <si>
    <t>crosstab,15 bud_code</t>
  </si>
  <si>
    <t>crosstab,15 col_code</t>
  </si>
  <si>
    <t>columnsign,15</t>
  </si>
  <si>
    <t>QUERY,16</t>
  </si>
  <si>
    <t>crosstab,16 bud_code</t>
  </si>
  <si>
    <t>crosstab,16 col_code</t>
  </si>
  <si>
    <t>columnsign,16</t>
  </si>
  <si>
    <t>Agency &amp; Recoupable Service</t>
  </si>
  <si>
    <t>B0101</t>
  </si>
  <si>
    <t>NP - Surface Dressing</t>
  </si>
  <si>
    <t>B0102</t>
  </si>
  <si>
    <t>NP – Pavement Overlay/Reconstruction</t>
  </si>
  <si>
    <t>B0103</t>
  </si>
  <si>
    <t>NP – Winter Maintenance</t>
  </si>
  <si>
    <t>B0104</t>
  </si>
  <si>
    <t>NP – Bridge Maintenance (Eirspan)</t>
  </si>
  <si>
    <t>B0105</t>
  </si>
  <si>
    <t>NP - General Maintenance</t>
  </si>
  <si>
    <t>B0106</t>
  </si>
  <si>
    <t>NP – General Improvements Works</t>
  </si>
  <si>
    <t>B0301</t>
  </si>
  <si>
    <t>B0302</t>
  </si>
  <si>
    <t>Reg Rd Surface Rest/Road Reconstruction/Overlay</t>
  </si>
  <si>
    <t>B0303</t>
  </si>
  <si>
    <t xml:space="preserve">Regional Road Winter Maintenance </t>
  </si>
  <si>
    <t>B0304</t>
  </si>
  <si>
    <t>Regional Road Bridge Maintenance</t>
  </si>
  <si>
    <t>B0305</t>
  </si>
  <si>
    <t xml:space="preserve">Regional Road General Maintenance Works </t>
  </si>
  <si>
    <t>B0306</t>
  </si>
  <si>
    <t xml:space="preserve">Regional Road General Improvement Works </t>
  </si>
  <si>
    <t>B0401</t>
  </si>
  <si>
    <t xml:space="preserve">Local Road Surface Dressing </t>
  </si>
  <si>
    <t>B0402</t>
  </si>
  <si>
    <t xml:space="preserve">Local Rd Surface Rest/Road Reconstruction/Overlay </t>
  </si>
  <si>
    <t>B0403</t>
  </si>
  <si>
    <t xml:space="preserve">Local Roads Winter Maintenance </t>
  </si>
  <si>
    <t>B0404</t>
  </si>
  <si>
    <t>Local Roads Bridge Maintenance</t>
  </si>
  <si>
    <t>B0405</t>
  </si>
  <si>
    <t>Local Roads General Maintenance Works</t>
  </si>
  <si>
    <t>B0406</t>
  </si>
  <si>
    <t xml:space="preserve">Local Roads General Improvement Works </t>
  </si>
  <si>
    <t>B0501</t>
  </si>
  <si>
    <t>B0502</t>
  </si>
  <si>
    <t>B0601</t>
  </si>
  <si>
    <t>B0602</t>
  </si>
  <si>
    <t>B0603</t>
  </si>
  <si>
    <t>B0701</t>
  </si>
  <si>
    <t>B0702</t>
  </si>
  <si>
    <t>B0801</t>
  </si>
  <si>
    <t xml:space="preserve">School Wardens </t>
  </si>
  <si>
    <t>B0802</t>
  </si>
  <si>
    <t>B0901</t>
  </si>
  <si>
    <t>B0902</t>
  </si>
  <si>
    <t>B0903</t>
  </si>
  <si>
    <t>Parking Enforcement</t>
  </si>
  <si>
    <t>B1001</t>
  </si>
  <si>
    <t>Administration of Roads Capital Programme</t>
  </si>
  <si>
    <t>B1101</t>
  </si>
  <si>
    <t>C0101</t>
  </si>
  <si>
    <t>C0201</t>
  </si>
  <si>
    <t>C0301</t>
  </si>
  <si>
    <t>summary, 37, hidden</t>
  </si>
  <si>
    <t>summary, 38, hidden</t>
  </si>
  <si>
    <t>summary, 39, hidden</t>
  </si>
  <si>
    <t>summary, 40, hidden</t>
  </si>
  <si>
    <t>summary, 41, hidden</t>
  </si>
  <si>
    <t>summary, 42, hidden</t>
  </si>
  <si>
    <t>summary, 43, hidden</t>
  </si>
  <si>
    <t>summary, 44, hidden</t>
  </si>
  <si>
    <t>summary, 45, hidden</t>
  </si>
  <si>
    <t>summary, 46, hidden</t>
  </si>
  <si>
    <t>summary, 47, hidden</t>
  </si>
  <si>
    <t>summary, 48, hidden</t>
  </si>
  <si>
    <t>summary, 49, hidden</t>
  </si>
  <si>
    <t>summary, 50, hidden</t>
  </si>
  <si>
    <t>summary, 51, hidden</t>
  </si>
  <si>
    <t>summary, 52, hidden</t>
  </si>
  <si>
    <t>summary, 53, hidden</t>
  </si>
  <si>
    <t>summary, 54, hidden</t>
  </si>
  <si>
    <t>summary, 55, hidden</t>
  </si>
  <si>
    <t>summary, 56, hidden</t>
  </si>
  <si>
    <t>summary, 57, hidden</t>
  </si>
  <si>
    <t>summary, 58, hidden</t>
  </si>
  <si>
    <t>summary, 59, hidden</t>
  </si>
  <si>
    <t>summary, 60, hidden</t>
  </si>
  <si>
    <t>summary, 61, hidden</t>
  </si>
  <si>
    <t>summary, 62, hidden</t>
  </si>
  <si>
    <t>summary, 63, hidden</t>
  </si>
  <si>
    <t>summary, 64, hidden</t>
  </si>
  <si>
    <t>summary, 65, hidden</t>
  </si>
  <si>
    <t>summary, 66, hidden</t>
  </si>
  <si>
    <t>summary, 67, hidden</t>
  </si>
  <si>
    <t>summary, 68, hidden</t>
  </si>
  <si>
    <t>summary, 69, hidden</t>
  </si>
  <si>
    <t>summary, 70, hidden</t>
  </si>
  <si>
    <t>summary, 71, hidden</t>
  </si>
  <si>
    <t>summary, 72, hidden</t>
  </si>
  <si>
    <t>summary, 73, hidden</t>
  </si>
  <si>
    <t>summary, 74, hidden</t>
  </si>
  <si>
    <t>summary, 75, hidden</t>
  </si>
  <si>
    <t>summary, 76, hidden</t>
  </si>
  <si>
    <t>summary, 77, hidden</t>
  </si>
  <si>
    <t>summary, 78, hidden</t>
  </si>
  <si>
    <t>summary, 1, hidden subsvc</t>
  </si>
  <si>
    <t>summary, 2, hidden subsvc</t>
  </si>
  <si>
    <t>summary, 3, hidden subsvc</t>
  </si>
  <si>
    <t>summary, 4, hidden subsvc</t>
  </si>
  <si>
    <t>summary, 5, hidden subsvc</t>
  </si>
  <si>
    <t>summary, 6, hidden subsvc</t>
  </si>
  <si>
    <t>summary, 7, hidden subsvc</t>
  </si>
  <si>
    <t>summary, 8, hidden subsvc</t>
  </si>
  <si>
    <t>summary, 9, hidden subsvc</t>
  </si>
  <si>
    <t>summary, 10, hidden subsvc</t>
  </si>
  <si>
    <t>summary, 11, hidden subsvc</t>
  </si>
  <si>
    <t>summary, 12, hidden subsvc</t>
  </si>
  <si>
    <t>summary, 13, hidden subsvc</t>
  </si>
  <si>
    <t>summary, 14, hidden subsvc</t>
  </si>
  <si>
    <t>summary, 15, hidden subsvc</t>
  </si>
  <si>
    <t>summary, 16, hidden subsvc</t>
  </si>
  <si>
    <t>summary, 17, hidden subsvc</t>
  </si>
  <si>
    <t>summary, 18, hidden subsvc</t>
  </si>
  <si>
    <t>summary, 19, hidden subsvc</t>
  </si>
  <si>
    <t>summary, 20, hidden subsvc</t>
  </si>
  <si>
    <t>summary, 21, hidden subsvc</t>
  </si>
  <si>
    <t>summary, 22, hidden subsvc</t>
  </si>
  <si>
    <t>summary, 23, hidden subsvc</t>
  </si>
  <si>
    <t>summary, 24, hidden subsvc</t>
  </si>
  <si>
    <t>summary, 25, hidden subsvc</t>
  </si>
  <si>
    <t>summary, 26, hidden subsvc</t>
  </si>
  <si>
    <t>summary, 27, hidden subsvc</t>
  </si>
  <si>
    <t>summary, 28, hidden subsvc</t>
  </si>
  <si>
    <t>summary, 29, hidden subsvc</t>
  </si>
  <si>
    <t>summary, 30, hidden subsvc</t>
  </si>
  <si>
    <t>summary, 31, hidden subsvc</t>
  </si>
  <si>
    <t>summary, 32, hidden subsvc</t>
  </si>
  <si>
    <t>summary, 33, hidden subsvc</t>
  </si>
  <si>
    <t>summary, 34, hidden subsvc</t>
  </si>
  <si>
    <t>summary, 3, hidden svcdiv</t>
  </si>
  <si>
    <t>summary, 4, hidden svcdiv</t>
  </si>
  <si>
    <t>summary, 5, hidden svcdiv</t>
  </si>
  <si>
    <t>summary, 6, hidden svcdiv</t>
  </si>
  <si>
    <t>summary, 7, hidden svcdiv</t>
  </si>
  <si>
    <t>summary, 8, hidden svcdiv</t>
  </si>
  <si>
    <t>summary, 35, hidden subsvc</t>
  </si>
  <si>
    <t>summary, 36, hidden subsvc</t>
  </si>
  <si>
    <t>summary, 37, hidden subsvc</t>
  </si>
  <si>
    <t>summary, 38, hidden subsvc</t>
  </si>
  <si>
    <t>summary, 39, hidden subsvc</t>
  </si>
  <si>
    <t>summary, 40, hidden subsvc</t>
  </si>
  <si>
    <t>summary, 41, hidden subsvc</t>
  </si>
  <si>
    <t>summary, 42, hidden subsvc</t>
  </si>
  <si>
    <t>summary, 43, hidden subsvc</t>
  </si>
  <si>
    <t>QUERY,46</t>
  </si>
  <si>
    <t>crosstab,46 bud_code</t>
  </si>
  <si>
    <t>crosstab,46 col_code</t>
  </si>
  <si>
    <t>columnsign,46</t>
  </si>
  <si>
    <t>QUERY,47</t>
  </si>
  <si>
    <t>crosstab,47 bud_code</t>
  </si>
  <si>
    <t>crosstab,47 col_code</t>
  </si>
  <si>
    <t>columnsign,47</t>
  </si>
  <si>
    <t>QUERY,48</t>
  </si>
  <si>
    <t>crosstab,48 bud_code</t>
  </si>
  <si>
    <t>crosstab,48 col_code</t>
  </si>
  <si>
    <t>columnsign,48</t>
  </si>
  <si>
    <t>testagresso</t>
  </si>
  <si>
    <t xml:space="preserve"> Table E</t>
  </si>
  <si>
    <t>Summary by Service Division</t>
  </si>
  <si>
    <t xml:space="preserve">Division &amp; Services </t>
  </si>
  <si>
    <t>Code</t>
  </si>
  <si>
    <t>A01</t>
  </si>
  <si>
    <t>A02</t>
  </si>
  <si>
    <t>A03</t>
  </si>
  <si>
    <t>A04</t>
  </si>
  <si>
    <t>A05</t>
  </si>
  <si>
    <t>A06</t>
  </si>
  <si>
    <t>A07</t>
  </si>
  <si>
    <t>A08</t>
  </si>
  <si>
    <t>Housing Loans</t>
  </si>
  <si>
    <t>A09</t>
  </si>
  <si>
    <t>Housing Grants</t>
  </si>
  <si>
    <t>A11</t>
  </si>
  <si>
    <t>Agency &amp; Recoupable Services</t>
  </si>
  <si>
    <t>B01</t>
  </si>
  <si>
    <t>NP Road - Maintenance and Improvement</t>
  </si>
  <si>
    <t>B02</t>
  </si>
  <si>
    <t>NS Road - Maintenance and Improvement</t>
  </si>
  <si>
    <t>B03</t>
  </si>
  <si>
    <t>Regional Road - Maintenance and Improvement</t>
  </si>
  <si>
    <t>B04</t>
  </si>
  <si>
    <t>Local Road - Maintenance and Improvement</t>
  </si>
  <si>
    <t>B05</t>
  </si>
  <si>
    <t xml:space="preserve">Public Lighting </t>
  </si>
  <si>
    <t>B06</t>
  </si>
  <si>
    <t>B07</t>
  </si>
  <si>
    <t>Road Safety Engineering Improvement</t>
  </si>
  <si>
    <t>B08</t>
  </si>
  <si>
    <t>B09</t>
  </si>
  <si>
    <t>B10</t>
  </si>
  <si>
    <t>Support to Roads Capital Prog.</t>
  </si>
  <si>
    <t>B11</t>
  </si>
  <si>
    <t>C01</t>
  </si>
  <si>
    <t>C02</t>
  </si>
  <si>
    <t>C03</t>
  </si>
  <si>
    <t>C04</t>
  </si>
  <si>
    <t>C05</t>
  </si>
  <si>
    <t>Admin of Group and Private Installations</t>
  </si>
  <si>
    <t>C06</t>
  </si>
  <si>
    <t>Support to Water Capital Programme</t>
  </si>
  <si>
    <t>CERTIFICATE OF ADOPTION</t>
  </si>
  <si>
    <t>QUERY,34</t>
  </si>
  <si>
    <t>crosstab,34 bud_code</t>
  </si>
  <si>
    <t>crosstab,34 col_code</t>
  </si>
  <si>
    <t>columnsign,34</t>
  </si>
  <si>
    <t>A0402</t>
  </si>
  <si>
    <t xml:space="preserve">Tenancy Management </t>
  </si>
  <si>
    <t>A0403</t>
  </si>
  <si>
    <t>A0501</t>
  </si>
  <si>
    <t>A0502</t>
  </si>
  <si>
    <t>A0601</t>
  </si>
  <si>
    <t xml:space="preserve">Technical and Administrative Support </t>
  </si>
  <si>
    <t>A0701</t>
  </si>
  <si>
    <t>A0801</t>
  </si>
  <si>
    <t xml:space="preserve">Loan Interest and Other Charges </t>
  </si>
  <si>
    <t>A0802</t>
  </si>
  <si>
    <t>Debt Management Housing Loans</t>
  </si>
  <si>
    <t>A0901</t>
  </si>
  <si>
    <t>A0902</t>
  </si>
  <si>
    <t>Loan Charges DPG/ERG</t>
  </si>
  <si>
    <t>A0903</t>
  </si>
  <si>
    <t>A0904</t>
  </si>
  <si>
    <t>A1101</t>
  </si>
  <si>
    <t>QUERY,49</t>
  </si>
  <si>
    <t>crosstab,49 bud_code</t>
  </si>
  <si>
    <t>crosstab,49 col_code</t>
  </si>
  <si>
    <t>columnsign,49</t>
  </si>
  <si>
    <t>QUERY,50</t>
  </si>
  <si>
    <t>crosstab,50 bud_code</t>
  </si>
  <si>
    <t>crosstab,50 col_code</t>
  </si>
  <si>
    <t>columnsign,50</t>
  </si>
  <si>
    <t>QUERY,51</t>
  </si>
  <si>
    <t>crosstab,51 bud_code</t>
  </si>
  <si>
    <t>crosstab,51 col_code</t>
  </si>
  <si>
    <t>columnsign,51</t>
  </si>
  <si>
    <t>QUERY,52</t>
  </si>
  <si>
    <t>crosstab,52 bud_code</t>
  </si>
  <si>
    <t>crosstab,52 col_code</t>
  </si>
  <si>
    <t>columnsign,52</t>
  </si>
  <si>
    <t>QUERY,53</t>
  </si>
  <si>
    <t>crosstab,53 bud_code</t>
  </si>
  <si>
    <t>crosstab,53 col_code</t>
  </si>
  <si>
    <t>columnsign,53</t>
  </si>
  <si>
    <t>QUERY,54</t>
  </si>
  <si>
    <t>crosstab,54 bud_code</t>
  </si>
  <si>
    <t>crosstab,54 col_code</t>
  </si>
  <si>
    <t>columnsign,54</t>
  </si>
  <si>
    <t>Road Safety Engineering Improvements</t>
  </si>
  <si>
    <t>Low Cost Remedial Measures</t>
  </si>
  <si>
    <t>Other Engineering Improvements</t>
  </si>
  <si>
    <t>Road Safety Promotion/Education</t>
  </si>
  <si>
    <t>Publicity and Promotion Road Safety</t>
  </si>
  <si>
    <t>Motor Taxation</t>
  </si>
  <si>
    <t>Motor Taxation Operation</t>
  </si>
  <si>
    <t>Total Income                           c=(a+b)</t>
  </si>
  <si>
    <t>Collection of Water and Waste Water Charges</t>
  </si>
  <si>
    <t>Operation and Maintenance of Public Conveniences</t>
  </si>
  <si>
    <t>Grants for Individual Installations</t>
  </si>
  <si>
    <t>Grants for Water Group Schemes</t>
  </si>
  <si>
    <t>Grants for Waste Water Group Schemes</t>
  </si>
  <si>
    <t>Group Water Scheme Subsidies</t>
  </si>
  <si>
    <t>Technical Design and Supervision</t>
  </si>
  <si>
    <t>Forward Planning</t>
  </si>
  <si>
    <t>Statutory Plans and Policy</t>
  </si>
  <si>
    <t>Development Management</t>
  </si>
  <si>
    <t>Planning Control</t>
  </si>
  <si>
    <t>Enforcement</t>
  </si>
  <si>
    <t>Enforcement Costs</t>
  </si>
  <si>
    <t>Tourism Development and Promotion</t>
  </si>
  <si>
    <t>Tourism Promotion</t>
  </si>
  <si>
    <t>Community and Enterprise Function</t>
  </si>
  <si>
    <t>General Community &amp; Enterprise Expenses</t>
  </si>
  <si>
    <t>Social Inclusion</t>
  </si>
  <si>
    <t>Unfinished Housing Estates</t>
  </si>
  <si>
    <t>Building Control</t>
  </si>
  <si>
    <t>Building Control Inspection Costs</t>
  </si>
  <si>
    <t>Building Control Enforcement Costs</t>
  </si>
  <si>
    <t>Economic Development and Promotion</t>
  </si>
  <si>
    <t>Urban and Village Renewal</t>
  </si>
  <si>
    <t>Town Twinning</t>
  </si>
  <si>
    <t>European Office</t>
  </si>
  <si>
    <t>D10</t>
  </si>
  <si>
    <t>Property Management</t>
  </si>
  <si>
    <t>Property Management Costs</t>
  </si>
  <si>
    <t>Landfill Aftercare Costs.</t>
  </si>
  <si>
    <t>Other Recycling Services</t>
  </si>
  <si>
    <t>Contribution to Waste Collection Services</t>
  </si>
  <si>
    <t>Other Costs Waste Collection</t>
  </si>
  <si>
    <t>Litter Management</t>
  </si>
  <si>
    <t>Litter Warden Service</t>
  </si>
  <si>
    <t>Street Cleaning</t>
  </si>
  <si>
    <t>Operation of Street Cleaning Service</t>
  </si>
  <si>
    <t>Waste Regulations, Monitoring and Enforcement</t>
  </si>
  <si>
    <t>Enforcement of Waste Regulations</t>
  </si>
  <si>
    <t>Waste Management Planning</t>
  </si>
  <si>
    <t>Waste Management Plan</t>
  </si>
  <si>
    <t>E10</t>
  </si>
  <si>
    <t>Maintenance and Upkeep of Burial Grounds</t>
  </si>
  <si>
    <t>E11</t>
  </si>
  <si>
    <t>Safety of Structures and Places</t>
  </si>
  <si>
    <t>Operation Costs Civil Defence</t>
  </si>
  <si>
    <t>Dangerous Buildings</t>
  </si>
  <si>
    <t>Emergency Planning</t>
  </si>
  <si>
    <t>E13</t>
  </si>
  <si>
    <t>Fire Services Training</t>
  </si>
  <si>
    <t>E14</t>
  </si>
  <si>
    <t>Fire Prevention</t>
  </si>
  <si>
    <t>Fire Safety Control Cert Costs</t>
  </si>
  <si>
    <t>E0402</t>
  </si>
  <si>
    <t>E0403</t>
  </si>
  <si>
    <t>Signed              _______________</t>
  </si>
  <si>
    <t xml:space="preserve">                       Cathaoirleach</t>
  </si>
  <si>
    <t>Countersigned  _______________</t>
  </si>
  <si>
    <t xml:space="preserve">     Dated this …. day of……………., 2…</t>
  </si>
  <si>
    <t>* Delete as appropriate</t>
  </si>
  <si>
    <t>QUERY,77</t>
  </si>
  <si>
    <t>columns,77</t>
  </si>
  <si>
    <t>crosstab,77 bud_code</t>
  </si>
  <si>
    <t>crosstab,77 col_code</t>
  </si>
  <si>
    <t>columnsign,77</t>
  </si>
  <si>
    <t>Rounding</t>
  </si>
  <si>
    <t>Enter value to which budget figures should be rounded, e.g. nearest 10, 100 or 1000</t>
  </si>
  <si>
    <t>Total Expenditure Allocated to Services</t>
  </si>
  <si>
    <t>columns,12</t>
  </si>
  <si>
    <t xml:space="preserve">columnsign,12 </t>
  </si>
  <si>
    <t>columns,13</t>
  </si>
  <si>
    <t xml:space="preserve">columnsign,13 </t>
  </si>
  <si>
    <t>columns,14</t>
  </si>
  <si>
    <t xml:space="preserve">columnsign,14 </t>
  </si>
  <si>
    <t>columns,15</t>
  </si>
  <si>
    <t xml:space="preserve">columnsign,15 </t>
  </si>
  <si>
    <t>columns,16</t>
  </si>
  <si>
    <t xml:space="preserve">columnsign,16 </t>
  </si>
  <si>
    <t>columns,17</t>
  </si>
  <si>
    <t xml:space="preserve">columnsign,17 </t>
  </si>
  <si>
    <t>columns,18</t>
  </si>
  <si>
    <t xml:space="preserve">columnsign,18 </t>
  </si>
  <si>
    <t>columns,19</t>
  </si>
  <si>
    <t>QUERY,10</t>
  </si>
  <si>
    <t>crosstab,10 bud_code</t>
  </si>
  <si>
    <t>crosstab,10 col_code</t>
  </si>
  <si>
    <t>columnsign,10</t>
  </si>
  <si>
    <t>QUERY,11</t>
  </si>
  <si>
    <t>crosstab,11 bud_code</t>
  </si>
  <si>
    <t>crosstab,11 col_code</t>
  </si>
  <si>
    <t>columnsign,11</t>
  </si>
  <si>
    <t>QUERY,22</t>
  </si>
  <si>
    <t>crosstab,22 bud_code</t>
  </si>
  <si>
    <t>crosstab,22 col_code</t>
  </si>
  <si>
    <t>columnsign,22</t>
  </si>
  <si>
    <t>QUERY,23</t>
  </si>
  <si>
    <t>crosstab,23 bud_code</t>
  </si>
  <si>
    <t>QUERY,73</t>
  </si>
  <si>
    <t>columns,73</t>
  </si>
  <si>
    <t>crosstab,73 bud_code</t>
  </si>
  <si>
    <t>crosstab,73 col_code</t>
  </si>
  <si>
    <t>columnsign,73</t>
  </si>
  <si>
    <t>QUERY,74</t>
  </si>
  <si>
    <t>columns,74</t>
  </si>
  <si>
    <t>crosstab,74 bud_code</t>
  </si>
  <si>
    <t>crosstab,74 col_code</t>
  </si>
  <si>
    <t>columnsign,74</t>
  </si>
  <si>
    <t>QUERY,75</t>
  </si>
  <si>
    <t>columns,75</t>
  </si>
  <si>
    <t xml:space="preserve">Estimated Outturn </t>
  </si>
  <si>
    <t>A0199</t>
  </si>
  <si>
    <t>A0299</t>
  </si>
  <si>
    <t>A0399</t>
  </si>
  <si>
    <t>A0499</t>
  </si>
  <si>
    <t>A0599</t>
  </si>
  <si>
    <t>A0699</t>
  </si>
  <si>
    <t>A0799</t>
  </si>
  <si>
    <t>A0999</t>
  </si>
  <si>
    <t>A1199</t>
  </si>
  <si>
    <t>B0199</t>
  </si>
  <si>
    <t>B0399</t>
  </si>
  <si>
    <t>B0499</t>
  </si>
  <si>
    <t>B0201</t>
  </si>
  <si>
    <t>NS - Surface Dressing</t>
  </si>
  <si>
    <t>B0202</t>
  </si>
  <si>
    <t>NS - Overlay/Reconstruction</t>
  </si>
  <si>
    <t>B0203</t>
  </si>
  <si>
    <t>NS - Overlay/Reconstruction – Urban</t>
  </si>
  <si>
    <t>B0204</t>
  </si>
  <si>
    <t>NS - Winter Maintenance</t>
  </si>
  <si>
    <t>B0205</t>
  </si>
  <si>
    <t>WATER SERVICES</t>
  </si>
  <si>
    <t>NS – Bridge Maintenance (Eirspan)</t>
  </si>
  <si>
    <t>B0206</t>
  </si>
  <si>
    <t>B0207</t>
  </si>
  <si>
    <t>NS – General Improvement Works</t>
  </si>
  <si>
    <t>B0299</t>
  </si>
  <si>
    <t>B0599</t>
  </si>
  <si>
    <t>B0699</t>
  </si>
  <si>
    <t>B0799</t>
  </si>
  <si>
    <t>B0899</t>
  </si>
  <si>
    <t>B0999</t>
  </si>
  <si>
    <t>B1099</t>
  </si>
  <si>
    <t>B1199</t>
  </si>
  <si>
    <t>C0199</t>
  </si>
  <si>
    <t>C0299</t>
  </si>
  <si>
    <t>C0399</t>
  </si>
  <si>
    <t>C0499</t>
  </si>
  <si>
    <t>C0599</t>
  </si>
  <si>
    <t>C0699</t>
  </si>
  <si>
    <t>C0799</t>
  </si>
  <si>
    <t>D0199</t>
  </si>
  <si>
    <t>D0299</t>
  </si>
  <si>
    <t>D0399</t>
  </si>
  <si>
    <t>D0499</t>
  </si>
  <si>
    <t>D0599</t>
  </si>
  <si>
    <t>D0699</t>
  </si>
  <si>
    <t>D0799</t>
  </si>
  <si>
    <t>D0899</t>
  </si>
  <si>
    <t>D0999</t>
  </si>
  <si>
    <t>D1099</t>
  </si>
  <si>
    <t>D1199</t>
  </si>
  <si>
    <t>D1299</t>
  </si>
  <si>
    <t>E0199</t>
  </si>
  <si>
    <t>E0299</t>
  </si>
  <si>
    <t>E0399</t>
  </si>
  <si>
    <t>E0499</t>
  </si>
  <si>
    <t>E0599</t>
  </si>
  <si>
    <t>E0699</t>
  </si>
  <si>
    <t>E0799</t>
  </si>
  <si>
    <t>E0899</t>
  </si>
  <si>
    <t>E0999</t>
  </si>
  <si>
    <t>E1099</t>
  </si>
  <si>
    <t>E1199</t>
  </si>
  <si>
    <t>E1299</t>
  </si>
  <si>
    <t>E1399</t>
  </si>
  <si>
    <t>E1499</t>
  </si>
  <si>
    <t>F0199</t>
  </si>
  <si>
    <t>F0299</t>
  </si>
  <si>
    <t>F0399</t>
  </si>
  <si>
    <t>F0499</t>
  </si>
  <si>
    <t>F0599</t>
  </si>
  <si>
    <t>F0699</t>
  </si>
  <si>
    <t>G0199</t>
  </si>
  <si>
    <t>G0299</t>
  </si>
  <si>
    <t>G0399</t>
  </si>
  <si>
    <t>G0499</t>
  </si>
  <si>
    <t>G0599</t>
  </si>
  <si>
    <t>G0699</t>
  </si>
  <si>
    <t>H0199</t>
  </si>
  <si>
    <t>H0299</t>
  </si>
  <si>
    <t>H0399</t>
  </si>
  <si>
    <t>H0499</t>
  </si>
  <si>
    <t>H0599</t>
  </si>
  <si>
    <t>H0699</t>
  </si>
  <si>
    <t>H0799</t>
  </si>
  <si>
    <t>H0899</t>
  </si>
  <si>
    <t>H0999</t>
  </si>
  <si>
    <t>H1099</t>
  </si>
  <si>
    <t>QUERY,1</t>
  </si>
  <si>
    <t>col_amount</t>
  </si>
  <si>
    <t>crosstab,1 col_code</t>
  </si>
  <si>
    <t>columnsign,1</t>
  </si>
  <si>
    <t>crosstab,1 bud_code</t>
  </si>
  <si>
    <t>Budget year</t>
  </si>
  <si>
    <t>text client_name</t>
  </si>
  <si>
    <t>summary,1</t>
  </si>
  <si>
    <t>QUERY,2</t>
  </si>
  <si>
    <t>crosstab,2 bud_code</t>
  </si>
  <si>
    <t>crosstab,2 col_code</t>
  </si>
  <si>
    <t>columnsign,2</t>
  </si>
  <si>
    <t>QUERY,3</t>
  </si>
  <si>
    <t>crosstab,3 bud_code</t>
  </si>
  <si>
    <t>crosstab,3 col_code</t>
  </si>
  <si>
    <t>columnsign,3</t>
  </si>
  <si>
    <t>&lt;&gt;0</t>
  </si>
  <si>
    <t>QUERY,55</t>
  </si>
  <si>
    <t>crosstab,55 bud_code</t>
  </si>
  <si>
    <t>crosstab,55 col_code</t>
  </si>
  <si>
    <t>columnsign,55</t>
  </si>
  <si>
    <t>QUERY,56</t>
  </si>
  <si>
    <t>crosstab,56 bud_code</t>
  </si>
  <si>
    <t>Support to Housing Capital Prog.</t>
  </si>
  <si>
    <t>Car Parking</t>
  </si>
  <si>
    <t>Water Supply</t>
  </si>
  <si>
    <t>Waste Water Treatment</t>
  </si>
  <si>
    <t>Public Conveniences</t>
  </si>
  <si>
    <t>Industrial and Commercial Facilities</t>
  </si>
  <si>
    <t>Landfill Operation and Aftercare</t>
  </si>
  <si>
    <t>Recovery &amp; Recycling Facilities Operations</t>
  </si>
  <si>
    <t>Waste to Energy Facilities Operations</t>
  </si>
  <si>
    <t>Leisure Facilities Operations</t>
  </si>
  <si>
    <t>Outdoor Leisure Areas Operations</t>
  </si>
  <si>
    <t>C07</t>
  </si>
  <si>
    <t>D01</t>
  </si>
  <si>
    <t>D02</t>
  </si>
  <si>
    <t>D03</t>
  </si>
  <si>
    <t>D04</t>
  </si>
  <si>
    <t>D05</t>
  </si>
  <si>
    <t>D06</t>
  </si>
  <si>
    <t>D07</t>
  </si>
  <si>
    <t>D08</t>
  </si>
  <si>
    <t>D09</t>
  </si>
  <si>
    <t>D11</t>
  </si>
  <si>
    <t>Heritage and Conservation Services</t>
  </si>
  <si>
    <t>D12</t>
  </si>
  <si>
    <t>E01</t>
  </si>
  <si>
    <t>E02</t>
  </si>
  <si>
    <t>E03</t>
  </si>
  <si>
    <t>E04</t>
  </si>
  <si>
    <t>Provision of Waste to Collection Services</t>
  </si>
  <si>
    <t>E05</t>
  </si>
  <si>
    <t>E06</t>
  </si>
  <si>
    <t>E07</t>
  </si>
  <si>
    <t>E08</t>
  </si>
  <si>
    <t>E09</t>
  </si>
  <si>
    <t>Maintenance of Burial Grounds</t>
  </si>
  <si>
    <t>Operation of Fire Service</t>
  </si>
  <si>
    <t>E12</t>
  </si>
  <si>
    <t>Agency &amp; Recoupable Servicess</t>
  </si>
  <si>
    <t>F01</t>
  </si>
  <si>
    <t>F02</t>
  </si>
  <si>
    <t>F03</t>
  </si>
  <si>
    <t>F04</t>
  </si>
  <si>
    <t>Community Sport and Recreational Development</t>
  </si>
  <si>
    <t>F05</t>
  </si>
  <si>
    <t>F06</t>
  </si>
  <si>
    <t>G01</t>
  </si>
  <si>
    <t>G02</t>
  </si>
  <si>
    <t>G03</t>
  </si>
  <si>
    <t>G04</t>
  </si>
  <si>
    <t>G05</t>
  </si>
  <si>
    <t>G06</t>
  </si>
  <si>
    <t>H01</t>
  </si>
  <si>
    <t>H02</t>
  </si>
  <si>
    <t>H03</t>
  </si>
  <si>
    <t>Adminstration of Rates</t>
  </si>
  <si>
    <t>H04</t>
  </si>
  <si>
    <t>H05</t>
  </si>
  <si>
    <t>Operation of Morgue and Coroner Expenses</t>
  </si>
  <si>
    <t>H06</t>
  </si>
  <si>
    <t>H07</t>
  </si>
  <si>
    <t>Operation of Markets and Casual Trading</t>
  </si>
  <si>
    <t>H08</t>
  </si>
  <si>
    <t>H09</t>
  </si>
  <si>
    <t>A0101</t>
  </si>
  <si>
    <t>Maintenance of LA Housing  Units</t>
  </si>
  <si>
    <t>A0102</t>
  </si>
  <si>
    <t>A0103</t>
  </si>
  <si>
    <t>A0104</t>
  </si>
  <si>
    <t>Estate Maintenance</t>
  </si>
  <si>
    <t>Service Support Costs</t>
  </si>
  <si>
    <t>A0201</t>
  </si>
  <si>
    <t>Assessment of Housing Needs, Allocs. &amp; Trans.</t>
  </si>
  <si>
    <t>A0301</t>
  </si>
  <si>
    <t>A0401</t>
  </si>
  <si>
    <t>G0101</t>
  </si>
  <si>
    <t>G0102</t>
  </si>
  <si>
    <t>G0103</t>
  </si>
  <si>
    <t>G0201</t>
  </si>
  <si>
    <t>G0203</t>
  </si>
  <si>
    <t>G0301</t>
  </si>
  <si>
    <t>G0302</t>
  </si>
  <si>
    <t>G0401</t>
  </si>
  <si>
    <t>G0402</t>
  </si>
  <si>
    <t>G0403</t>
  </si>
  <si>
    <t xml:space="preserve">Food Safety </t>
  </si>
  <si>
    <t>G0404</t>
  </si>
  <si>
    <t>G0405</t>
  </si>
  <si>
    <t>Other Animal Welfare Services (incl Horse Control)</t>
  </si>
  <si>
    <t>G0501</t>
  </si>
  <si>
    <t xml:space="preserve">Payment of Higher Education Grants </t>
  </si>
  <si>
    <t>G0502</t>
  </si>
  <si>
    <t>Administration Higher Education Grants</t>
  </si>
  <si>
    <t>G0505</t>
  </si>
  <si>
    <t>G0506</t>
  </si>
  <si>
    <t>G0507</t>
  </si>
  <si>
    <t>G0601</t>
  </si>
  <si>
    <t>H0101</t>
  </si>
  <si>
    <t>Maintenance of Machinery Service</t>
  </si>
  <si>
    <t>H0102</t>
  </si>
  <si>
    <t>H0201</t>
  </si>
  <si>
    <t>H0202</t>
  </si>
  <si>
    <t>summary, 8, hidden</t>
  </si>
  <si>
    <t>summary, 9, hidden</t>
  </si>
  <si>
    <t>Pension &amp; Lump Sum Salaries Overhead</t>
  </si>
  <si>
    <t xml:space="preserve">Pension &amp; Lump Sum Overhead </t>
  </si>
  <si>
    <t>Provision for Credit Balance</t>
  </si>
  <si>
    <t>QUERY,17</t>
  </si>
  <si>
    <t>crosstab,17 bud_code</t>
  </si>
  <si>
    <t>crosstab,17 col_code</t>
  </si>
  <si>
    <t>QUERY,4</t>
  </si>
  <si>
    <t>crosstab,4 bud_code</t>
  </si>
  <si>
    <t>crosstab,4 col_code</t>
  </si>
  <si>
    <t>columnsign,4</t>
  </si>
  <si>
    <t>QUERY,5</t>
  </si>
  <si>
    <t>crosstab,5 bud_code</t>
  </si>
  <si>
    <t>crosstab,5 col_code</t>
  </si>
  <si>
    <t>columnsign,5</t>
  </si>
  <si>
    <t>Pension &amp; Lump Sum Wages Overhead</t>
  </si>
  <si>
    <t>crosstab,61 col_code</t>
  </si>
  <si>
    <t>columnsign,61</t>
  </si>
  <si>
    <t>QUERY,62</t>
  </si>
  <si>
    <t>columns,62</t>
  </si>
  <si>
    <t>crosstab,62 bud_code</t>
  </si>
  <si>
    <t>crosstab,62 col_code</t>
  </si>
  <si>
    <t>columnsign,62</t>
  </si>
  <si>
    <t>QUERY,63</t>
  </si>
  <si>
    <t>columns,63</t>
  </si>
  <si>
    <t>crosstab,63 bud_code</t>
  </si>
  <si>
    <t>crosstab,63 col_code</t>
  </si>
  <si>
    <t>columnsign,63</t>
  </si>
  <si>
    <t>QUERY,64</t>
  </si>
  <si>
    <t>columns,64</t>
  </si>
  <si>
    <t>crosstab,64 bud_code</t>
  </si>
  <si>
    <t>crosstab,64 col_code</t>
  </si>
  <si>
    <t>columnsign,64</t>
  </si>
  <si>
    <t>crosstab,24 col_code</t>
  </si>
  <si>
    <t>columnsign,24</t>
  </si>
  <si>
    <t>QUERY,25</t>
  </si>
  <si>
    <t>crosstab,25 bud_code</t>
  </si>
  <si>
    <t>crosstab,25 col_code</t>
  </si>
  <si>
    <t>columnsign,25</t>
  </si>
  <si>
    <t>QUERY,26</t>
  </si>
  <si>
    <t>crosstab,26 bud_code</t>
  </si>
  <si>
    <t>crosstab,26 col_code</t>
  </si>
  <si>
    <t>columnsign,26</t>
  </si>
  <si>
    <t>QUERY,27</t>
  </si>
  <si>
    <t>crosstab,27 bud_code</t>
  </si>
  <si>
    <t>crosstab,27 col_code</t>
  </si>
  <si>
    <t>columnsign,27</t>
  </si>
  <si>
    <t>QUERY,28</t>
  </si>
  <si>
    <t>crosstab,28 bud_code</t>
  </si>
  <si>
    <t>crosstab,28 col_code</t>
  </si>
  <si>
    <t>columnsign,28</t>
  </si>
  <si>
    <t>QUERY,29</t>
  </si>
  <si>
    <t>crosstab,29 bud_code</t>
  </si>
  <si>
    <t>crosstab,29 col_code</t>
  </si>
  <si>
    <t>columnsign,29</t>
  </si>
  <si>
    <t>QUERY,13</t>
  </si>
  <si>
    <t>crosstab,13 bud_code</t>
  </si>
  <si>
    <t>crosstab,13 col_code</t>
  </si>
  <si>
    <t>columnsign,13</t>
  </si>
  <si>
    <t>crosstab,56 col_code</t>
  </si>
  <si>
    <t>columnsign,56</t>
  </si>
  <si>
    <t>QUERY,57</t>
  </si>
  <si>
    <t>columns,57</t>
  </si>
  <si>
    <t>crosstab,57 bud_code</t>
  </si>
  <si>
    <t>crosstab,57 col_code</t>
  </si>
  <si>
    <t>columnsign,57</t>
  </si>
  <si>
    <t>QUERY,58</t>
  </si>
  <si>
    <t>columns,58</t>
  </si>
  <si>
    <t>crosstab,58 bud_code</t>
  </si>
  <si>
    <t>crosstab,58 col_code</t>
  </si>
  <si>
    <t>columnsign,58</t>
  </si>
  <si>
    <t>QUERY,59</t>
  </si>
  <si>
    <t>columns,59</t>
  </si>
  <si>
    <t>crosstab,59 bud_code</t>
  </si>
  <si>
    <t>crosstab,59 col_code</t>
  </si>
  <si>
    <t>columnsign,59</t>
  </si>
  <si>
    <t>QUERY,60</t>
  </si>
  <si>
    <t>columns,60</t>
  </si>
  <si>
    <t>crosstab,60 bud_code</t>
  </si>
  <si>
    <t>QUERY,35</t>
  </si>
  <si>
    <t>crosstab,35 bud_code</t>
  </si>
  <si>
    <t>crosstab,35 col_code</t>
  </si>
  <si>
    <t>columnsign,35</t>
  </si>
  <si>
    <t>QUERY,36</t>
  </si>
  <si>
    <t>E1302</t>
  </si>
  <si>
    <t>E1401</t>
  </si>
  <si>
    <t>F0101</t>
  </si>
  <si>
    <t>F0103</t>
  </si>
  <si>
    <t>F0201</t>
  </si>
  <si>
    <t>F0202</t>
  </si>
  <si>
    <t>F0204</t>
  </si>
  <si>
    <t>Purchase of Books, CD’s etc.</t>
  </si>
  <si>
    <t>F0205</t>
  </si>
  <si>
    <t>A0899</t>
  </si>
  <si>
    <t>A0702</t>
  </si>
  <si>
    <t>Long Term Leasing</t>
  </si>
  <si>
    <t>Planned Protection of Coastal Regions</t>
  </si>
  <si>
    <t>Veterinary Service</t>
  </si>
  <si>
    <t>Provision of Veterinary Service</t>
  </si>
  <si>
    <t>Inspection of Abattoirs etc</t>
  </si>
  <si>
    <t>Operation of Dog Warden Service</t>
  </si>
  <si>
    <t>Educational Support Services</t>
  </si>
  <si>
    <t>Other Educational Services</t>
  </si>
  <si>
    <t>School Meals</t>
  </si>
  <si>
    <t>Miscellaneous Services</t>
  </si>
  <si>
    <t>Profit/Loss Machinery Account</t>
  </si>
  <si>
    <t>Profit/Loss Stores Account</t>
  </si>
  <si>
    <t>Purchase of Materials, Stores</t>
  </si>
  <si>
    <t>Administration of Rates</t>
  </si>
  <si>
    <t>Administration of Rates Office</t>
  </si>
  <si>
    <t>Debt Management Service Rates</t>
  </si>
  <si>
    <t>Franchise Costs</t>
  </si>
  <si>
    <t>Register of Elector Costs</t>
  </si>
  <si>
    <t>Operation and Morgue and Coroner Expenses</t>
  </si>
  <si>
    <t>Coroner Fees and Expenses</t>
  </si>
  <si>
    <t>Operation of Morgue</t>
  </si>
  <si>
    <t>Weighbridges</t>
  </si>
  <si>
    <t>Operation of  Markets and Casual Trading</t>
  </si>
  <si>
    <t>Malicious Damage</t>
  </si>
  <si>
    <t>Local Representation/Civic Leadership</t>
  </si>
  <si>
    <t>€</t>
  </si>
  <si>
    <t>Adopted by Council</t>
  </si>
  <si>
    <t>Estimated  Outturn</t>
  </si>
  <si>
    <t>Expenditure by Service and Sub-Service</t>
  </si>
  <si>
    <t>Government Grants</t>
  </si>
  <si>
    <t xml:space="preserve">   </t>
  </si>
  <si>
    <t>Goods and Services</t>
  </si>
  <si>
    <t>Income by Source</t>
  </si>
  <si>
    <t xml:space="preserve"> </t>
  </si>
  <si>
    <t xml:space="preserve">                            </t>
  </si>
  <si>
    <t>Expenditure</t>
  </si>
  <si>
    <t>Income</t>
  </si>
  <si>
    <t>Agriculture,Education,Health &amp; Welfare</t>
  </si>
  <si>
    <t>OVERALL TOTAL</t>
  </si>
  <si>
    <t>%</t>
  </si>
  <si>
    <t>Provision for Debit Balance</t>
  </si>
  <si>
    <t>Gross Revenue Expenditure &amp; Income</t>
  </si>
  <si>
    <t>summary, 22, hidden</t>
  </si>
  <si>
    <t>summary, 23, hidden</t>
  </si>
  <si>
    <t>summary, 24, hidden</t>
  </si>
  <si>
    <t>summary, 25, hidden</t>
  </si>
  <si>
    <t>summary, 26, hidden</t>
  </si>
  <si>
    <t>summary, 27, hidden</t>
  </si>
  <si>
    <t>summary, 28, hidden</t>
  </si>
  <si>
    <t>summary, 29, hidden</t>
  </si>
  <si>
    <t>summary, 30, hidden</t>
  </si>
  <si>
    <t>summary, 31, hidden</t>
  </si>
  <si>
    <t>summary, 32, hidden</t>
  </si>
  <si>
    <t>summary, 33, hidden</t>
  </si>
  <si>
    <t>summary, 34, hidden</t>
  </si>
  <si>
    <t>summary, 35, hidden</t>
  </si>
  <si>
    <t>summary, 36, hidden</t>
  </si>
  <si>
    <t>Recreation / Amenity / Culture</t>
  </si>
  <si>
    <t xml:space="preserve">Table F Comprises Expenditure and Income by </t>
  </si>
  <si>
    <t>Division to Sub-Service Level</t>
  </si>
  <si>
    <t>Upkeep of Buildings, Stores</t>
  </si>
  <si>
    <t>Irish Water</t>
  </si>
  <si>
    <t>A0703</t>
  </si>
  <si>
    <t>A0704</t>
  </si>
  <si>
    <t>Payment &amp; Availability</t>
  </si>
  <si>
    <t>Affordable Leases</t>
  </si>
  <si>
    <t>RAS and Leasing Programme</t>
  </si>
  <si>
    <t>Housing Adaptation Grant Scheme</t>
  </si>
  <si>
    <t>D0906</t>
  </si>
  <si>
    <t>Local Enterprise Office</t>
  </si>
  <si>
    <t>Social Protection</t>
  </si>
  <si>
    <t>Contribution to Education &amp; Training Board</t>
  </si>
  <si>
    <t xml:space="preserve">columnsign,22 </t>
  </si>
  <si>
    <t xml:space="preserve">TABLE A    -    CALCULATION OF ANNUAL RATE ON VALUATION         </t>
  </si>
  <si>
    <t>SQL,1 SELECT client_name FROM acrclient WHERE client = 'B1'</t>
  </si>
  <si>
    <t>Adjusted Gross Expenditure &amp; Income</t>
  </si>
  <si>
    <t>Sub - Total</t>
  </si>
  <si>
    <t>(D)</t>
  </si>
  <si>
    <t>(E)</t>
  </si>
  <si>
    <t>D/E</t>
  </si>
  <si>
    <t>Net Effective Valuation</t>
  </si>
  <si>
    <t>General Annual Rate on Valuation</t>
  </si>
  <si>
    <t>A12</t>
  </si>
  <si>
    <t>HAP Programme</t>
  </si>
  <si>
    <t>summary, 79, hidden</t>
  </si>
  <si>
    <t>summary, 80, hidden</t>
  </si>
  <si>
    <t>QUERY,79</t>
  </si>
  <si>
    <t>columns,79</t>
  </si>
  <si>
    <t>crosstab,79 bud_code</t>
  </si>
  <si>
    <t>crosstab,79 col_code</t>
  </si>
  <si>
    <t>columnsign,79</t>
  </si>
  <si>
    <t>QUERY,80</t>
  </si>
  <si>
    <t>columns,80</t>
  </si>
  <si>
    <t>crosstab,80 bud_code</t>
  </si>
  <si>
    <t>crosstab,80 col_code</t>
  </si>
  <si>
    <t>columnsign,80</t>
  </si>
  <si>
    <t>C08</t>
  </si>
  <si>
    <t xml:space="preserve">Local Authority Water and Sanitary Services </t>
  </si>
  <si>
    <t xml:space="preserve"> Table C - CALCULATION OF BASE YEAR ADJUSTMENT</t>
  </si>
  <si>
    <t>(i)</t>
  </si>
  <si>
    <t>(ii)</t>
  </si>
  <si>
    <t>(iii)</t>
  </si>
  <si>
    <t>(iv)</t>
  </si>
  <si>
    <t>(v)</t>
  </si>
  <si>
    <t>Rating authority</t>
  </si>
  <si>
    <t xml:space="preserve">Value of Base Year Adjustment </t>
  </si>
  <si>
    <t xml:space="preserve">(ii)-(i) </t>
  </si>
  <si>
    <t>(iii)*(iv)</t>
  </si>
  <si>
    <t>Name of rating authority</t>
  </si>
  <si>
    <t>Former rating authority areas</t>
  </si>
  <si>
    <t>Former town rating area</t>
  </si>
  <si>
    <t>Former county rating area</t>
  </si>
  <si>
    <t>…</t>
  </si>
  <si>
    <t>A1201</t>
  </si>
  <si>
    <t>HAP Operations</t>
  </si>
  <si>
    <t>A1299</t>
  </si>
  <si>
    <t>C0801</t>
  </si>
  <si>
    <t>Local Authority Water Services</t>
  </si>
  <si>
    <t>C0802</t>
  </si>
  <si>
    <t>Local Authority Sanitary Services</t>
  </si>
  <si>
    <t>C0899</t>
  </si>
  <si>
    <t>Local Authority Water and Sanitary Services</t>
  </si>
  <si>
    <t>Estimated by Chief Executive</t>
  </si>
  <si>
    <t xml:space="preserve">                        *Chief Executive/Secretary</t>
  </si>
  <si>
    <t>Value of Base Year Adjustment</t>
  </si>
  <si>
    <t>B1</t>
  </si>
  <si>
    <t>All authorities now have just one budget client: B1</t>
  </si>
  <si>
    <t>Local Property Tax</t>
  </si>
  <si>
    <t>Net Amount of Rates to be Levied</t>
  </si>
  <si>
    <t>Amount of Rates to be Levied (Gross of BYA)</t>
  </si>
  <si>
    <t>H0909</t>
  </si>
  <si>
    <t>General Municipal Allocation</t>
  </si>
  <si>
    <t>APPENDIX 2</t>
  </si>
  <si>
    <t>Summary of Local Property Tax Allocation</t>
  </si>
  <si>
    <t>Discretionary Local Property Tax - Revenue Budget (Table A)</t>
  </si>
  <si>
    <t>Housing &amp; Building</t>
  </si>
  <si>
    <t>Total Local Property Tax - Revenue Budget</t>
  </si>
  <si>
    <t>Local Property Tax Self Funding - Capital Budget</t>
  </si>
  <si>
    <t>Total Local Property Tax - Capital Budget</t>
  </si>
  <si>
    <t>Total Local Property Tax Allocation (Post Variation)</t>
  </si>
  <si>
    <t>SQL,1 SELECT mbudrepdata.bud_code,mbudrepdata.col_amount,mbudrepdata.col_code FROM mbudrepdata WHERE rep_code = 'TA'  AND rep_seq_no = '10' and client = '&lt;client&gt;'</t>
  </si>
  <si>
    <t>SQL,2 SELECT mbudrepdata.bud_code,mbudrepdata.col_amount,mbudrepdata.col_code FROM mbudrepdata WHERE rep_code = 'TA'  AND rep_seq_no = '20' and client = '&lt;client&gt;'</t>
  </si>
  <si>
    <t>SQL,3 SELECT mbudrepdata.bud_code,mbudrepdata.col_amount,mbudrepdata.col_code FROM mbudrepdata WHERE rep_code = 'TA'  AND rep_seq_no = '30' and client = '&lt;client&gt;'</t>
  </si>
  <si>
    <t>SQL,4 SELECT mbudrepdata.bud_code,mbudrepdata.col_amount,mbudrepdata.col_code FROM mbudrepdata WHERE rep_code = 'TA'  AND rep_seq_no = '40' and client = '&lt;client&gt;'</t>
  </si>
  <si>
    <t>SQL,5 SELECT mbudrepdata.bud_code,mbudrepdata.col_amount,mbudrepdata.col_code FROM mbudrepdata WHERE rep_code = 'TA'  AND rep_seq_no = '50' and client = '&lt;client&gt;'</t>
  </si>
  <si>
    <t>SQL,6 SELECT mbudrepdata.bud_code,mbudrepdata.col_amount,mbudrepdata.col_code FROM mbudrepdata WHERE rep_code = 'TA'  AND rep_seq_no = '60' and client = '&lt;client&gt;'</t>
  </si>
  <si>
    <t>SQL,7 SELECT mbudrepdata.bud_code,mbudrepdata.col_amount,mbudrepdata.col_code FROM mbudrepdata WHERE rep_code = 'TA'  AND rep_seq_no = '70' and client = '&lt;client&gt;'</t>
  </si>
  <si>
    <t>SQL,8 SELECT mbudrepdata.bud_code,mbudrepdata.col_amount,mbudrepdata.col_code FROM mbudrepdata WHERE rep_code = 'TA'  AND rep_seq_no = '80' and client = '&lt;client&gt;'</t>
  </si>
  <si>
    <t>SQL,11 SELECT mbudrepdata.bud_code,mbudrepdata.col_amount,mbudrepdata.col_code FROM mbudrepdata WHERE rep_code = 'TA'  AND rep_seq_no = '110' and client = '&lt;client&gt;'</t>
  </si>
  <si>
    <t>SQL,13 SELECT mbudrepdata.bud_code,mbudrepdata.col_amount,mbudrepdata.col_code FROM mbudrepdata WHERE rep_code = 'ESTBAL'  AND rep_seq_no = '10' and client = '&lt;client&gt;'</t>
  </si>
  <si>
    <t>SQL,14 SELECT mbudrepdata.bud_code,mbudrepdata.col_amount,mbudrepdata.col_code FROM mbudrepdata WHERE rep_code = 'RATEVAL'  AND rep_seq_no = '10' and client = '&lt;client&gt;'</t>
  </si>
  <si>
    <t>SQL,15 SELECT mbudrepdata.bud_code,mbudrepdata.col_amount,mbudrepdata.col_code FROM mbudrepdata WHERE rep_code = 'BYA'  AND rep_seq_no = '10' and client = '&lt;client&gt;'</t>
  </si>
  <si>
    <t>SQL,1 SELECT mbudrepdata.bud_code,mbudrepdata.col_amount,mbudrepdata.col_code FROM mbudrepdata WHERE rep_code = 'TB'  AND rep_seq_no = '10' and client = '&lt;client&gt;'</t>
  </si>
  <si>
    <t>SQL,2 SELECT mbudrepdata.bud_code,mbudrepdata.col_amount,mbudrepdata.col_code FROM mbudrepdata WHERE rep_code = 'TB'  AND rep_seq_no = '20' and client = '&lt;client&gt;'</t>
  </si>
  <si>
    <t>SQL,3 SELECT mbudrepdata.bud_code,mbudrepdata.col_amount,mbudrepdata.col_code FROM mbudrepdata WHERE rep_code = 'TB'  AND rep_seq_no = '30' and client = '&lt;client&gt;'</t>
  </si>
  <si>
    <t>SQL,4 SELECT mbudrepdata.bud_code,mbudrepdata.col_amount,mbudrepdata.col_code FROM mbudrepdata WHERE rep_code = 'TB'  AND rep_seq_no = '40' and client = '&lt;client&gt;'</t>
  </si>
  <si>
    <t>SQL,5 SELECT mbudrepdata.bud_code,mbudrepdata.col_amount,mbudrepdata.col_code FROM mbudrepdata WHERE rep_code = 'TB'  AND rep_seq_no = '50' and client = '&lt;client&gt;'</t>
  </si>
  <si>
    <t>SQL,6 SELECT mbudrepdata.bud_code,mbudrepdata.col_amount,mbudrepdata.col_code FROM mbudrepdata WHERE rep_code = 'TB'  AND rep_seq_no In ('60','100') and client = '&lt;client&gt;'</t>
  </si>
  <si>
    <t>SQL,7 SELECT mbudrepdata.bud_code,mbudrepdata.col_amount,mbudrepdata.col_code FROM mbudrepdata WHERE rep_code = 'TB'  AND rep_seq_no = '70' and client = '&lt;client&gt;'</t>
  </si>
  <si>
    <t>SQL,8 SELECT mbudrepdata.bud_code,mbudrepdata.col_amount,mbudrepdata.col_code FROM mbudrepdata WHERE rep_code = 'TB'  AND rep_seq_no = '80' and client = '&lt;client&gt;'</t>
  </si>
  <si>
    <t>SQL,9 SELECT mbudrepdata.bud_code,mbudrepdata.col_amount,mbudrepdata.col_code FROM mbudrepdata WHERE rep_code = 'TB'  AND rep_seq_no = '90' and client = '&lt;client&gt;'</t>
  </si>
  <si>
    <t>SQL,11 SELECT mbudrepdata.bud_code,mbudrepdata.col_amount,mbudrepdata.col_code FROM mbudrepdata WHERE rep_code = 'TB'  AND rep_seq_no = '110' and client = '&lt;client&gt;'</t>
  </si>
  <si>
    <t>SQL,12 SELECT mbudrepdata.bud_code,mbudrepdata.col_amount,mbudrepdata.col_code FROM mbudrepdata WHERE rep_code = 'TB'  AND rep_seq_no = '120' and client = '&lt;client&gt;'</t>
  </si>
  <si>
    <t>SQL,13 SELECT mbudrepdata.bud_code,mbudrepdata.col_amount,mbudrepdata.col_code FROM mbudrepdata WHERE rep_code = 'TB'  AND rep_seq_no = '130' and client = '&lt;client&gt;'</t>
  </si>
  <si>
    <t>SQL,14 SELECT mbudrepdata.bud_code,mbudrepdata.col_amount,mbudrepdata.col_code FROM mbudrepdata WHERE rep_code = 'TB'  AND rep_seq_no = '140' and client = '&lt;client&gt;'</t>
  </si>
  <si>
    <t>SQL,15 SELECT mbudrepdata.bud_code,mbudrepdata.col_amount,mbudrepdata.col_code FROM mbudrepdata WHERE rep_code = 'TB'  AND rep_seq_no = '150' and client = '&lt;client&gt;'</t>
  </si>
  <si>
    <t>SQL,16 SELECT mbudrepdata.bud_code,mbudrepdata.col_amount,mbudrepdata.col_code FROM mbudrepdata WHERE rep_code = 'TB'  AND rep_seq_no = '160' and client = '&lt;client&gt;'</t>
  </si>
  <si>
    <t>SQL,17 SELECT mbudrepdata.bud_code,mbudrepdata.col_amount,mbudrepdata.col_code FROM mbudrepdata WHERE rep_code = 'TB'  AND rep_seq_no = '170' and client = '&lt;client&gt;'</t>
  </si>
  <si>
    <t>SQL,18 SELECT mbudrepdata.bud_code,mbudrepdata.col_amount,mbudrepdata.col_code FROM mbudrepdata WHERE rep_code = 'TB'  AND rep_seq_no = '180' and client = '&lt;client&gt;'</t>
  </si>
  <si>
    <t>SQL,19 SELECT mbudrepdata.bud_code,mbudrepdata.col_amount,mbudrepdata.col_code FROM mbudrepdata WHERE rep_code = 'TB'  AND rep_seq_no = '190' and client = '&lt;client&gt;'</t>
  </si>
  <si>
    <t>SQL,20 SELECT mbudrepdata.bud_code,mbudrepdata.col_amount,mbudrepdata.col_code FROM mbudrepdata WHERE rep_code = 'TB'  AND rep_seq_no = '200' and client = '&lt;client&gt;'</t>
  </si>
  <si>
    <t>SQL,21 SELECT mbudrepdata.bud_code,mbudrepdata.col_amount,mbudrepdata.col_code FROM mbudrepdata WHERE rep_code = 'TB'  AND rep_seq_no = '210' and client = '&lt;client&gt;'</t>
  </si>
  <si>
    <t>SQL,22 SELECT mbudrepdata.bud_code,mbudrepdata.col_amount,mbudrepdata.col_code FROM mbudrepdata WHERE rep_code = 'TB'  AND rep_seq_no = '220' and client = '&lt;client&gt;'</t>
  </si>
  <si>
    <t>SQL,23 SELECT mbudrepdata.bud_code,mbudrepdata.col_amount,mbudrepdata.col_code FROM mbudrepdata WHERE rep_code = 'TB'  AND rep_seq_no = '230' and client = '&lt;client&gt;'</t>
  </si>
  <si>
    <t>SQL,24 SELECT mbudrepdata.bud_code,mbudrepdata.col_amount,mbudrepdata.col_code FROM mbudrepdata WHERE rep_code = 'TB'  AND rep_seq_no = '240' and client = '&lt;client&gt;'</t>
  </si>
  <si>
    <t>SQL,25 SELECT mbudrepdata.bud_code,mbudrepdata.col_amount,mbudrepdata.col_code FROM mbudrepdata WHERE rep_code = 'TB'  AND rep_seq_no = '250' and client = '&lt;client&gt;'</t>
  </si>
  <si>
    <t>SQL,26 SELECT mbudrepdata.bud_code,mbudrepdata.col_amount,mbudrepdata.col_code FROM mbudrepdata WHERE rep_code = 'TB'  AND rep_seq_no = '260' and client = '&lt;client&gt;'</t>
  </si>
  <si>
    <t>SQL,27 SELECT mbudrepdata.bud_code,mbudrepdata.col_amount,mbudrepdata.col_code FROM mbudrepdata WHERE rep_code = 'TB'  AND rep_seq_no = '270' and client = '&lt;client&gt;'</t>
  </si>
  <si>
    <t>SQL,28 SELECT mbudrepdata.bud_code,mbudrepdata.col_amount,mbudrepdata.col_code FROM mbudrepdata WHERE rep_code = 'TB'  AND rep_seq_no = '280' and client = '&lt;client&gt;'</t>
  </si>
  <si>
    <t>SQL,29 SELECT mbudrepdata.bud_code,mbudrepdata.col_amount,mbudrepdata.col_code FROM mbudrepdata WHERE rep_code = 'TB'  AND rep_seq_no = '290' and client = '&lt;client&gt;'</t>
  </si>
  <si>
    <t>SQL,30 SELECT mbudrepdata.bud_code,mbudrepdata.col_amount,mbudrepdata.col_code FROM mbudrepdata WHERE rep_code = 'TB'  AND rep_seq_no = '300' and client = '&lt;client&gt;'</t>
  </si>
  <si>
    <t>SQL,31 SELECT mbudrepdata.bud_code,mbudrepdata.col_amount,mbudrepdata.col_code FROM mbudrepdata WHERE rep_code = 'TB'  AND rep_seq_no = '310' and client = '&lt;client&gt;'</t>
  </si>
  <si>
    <t>SQL,32 SELECT mbudrepdata.bud_code,mbudrepdata.col_amount,mbudrepdata.col_code FROM mbudrepdata WHERE rep_code = 'TB'  AND rep_seq_no = '320' and client = '&lt;client&gt;'</t>
  </si>
  <si>
    <t>SQL,33 SELECT mbudrepdata.bud_code,mbudrepdata.col_amount,mbudrepdata.col_code FROM mbudrepdata WHERE rep_code = 'TB'  AND rep_seq_no = '330' and client = '&lt;client&gt;'</t>
  </si>
  <si>
    <t>SQL,34 SELECT mbudrepdata.bud_code,mbudrepdata.col_amount,mbudrepdata.col_code FROM mbudrepdata WHERE rep_code = 'TB'  AND rep_seq_no = '340' and client = '&lt;client&gt;'</t>
  </si>
  <si>
    <t>SQL,35 SELECT mbudrepdata.bud_code,mbudrepdata.col_amount,mbudrepdata.col_code FROM mbudrepdata WHERE rep_code = 'TB'  AND rep_seq_no = '350' and client = '&lt;client&gt;'</t>
  </si>
  <si>
    <t>SQL,36 SELECT mbudrepdata.bud_code,mbudrepdata.col_amount,mbudrepdata.col_code FROM mbudrepdata WHERE rep_code = 'TB'  AND rep_seq_no = '360' and client = '&lt;client&gt;'</t>
  </si>
  <si>
    <t>SQL,37 SELECT mbudrepdata.bud_code,mbudrepdata.col_amount,mbudrepdata.col_code FROM mbudrepdata WHERE rep_code = 'TB'  AND rep_seq_no = '370' and client = '&lt;client&gt;'</t>
  </si>
  <si>
    <t>SQL,38 SELECT mbudrepdata.bud_code,mbudrepdata.col_amount,mbudrepdata.col_code FROM mbudrepdata WHERE rep_code = 'TB'  AND rep_seq_no = '380' and client = '&lt;client&gt;'</t>
  </si>
  <si>
    <t>SQL,39 SELECT mbudrepdata.bud_code,mbudrepdata.col_amount,mbudrepdata.col_code FROM mbudrepdata WHERE rep_code = 'TB'  AND rep_seq_no = '390' and client = '&lt;client&gt;'</t>
  </si>
  <si>
    <t>SQL,40 SELECT mbudrepdata.bud_code,mbudrepdata.col_amount,mbudrepdata.col_code FROM mbudrepdata WHERE rep_code = 'TB'  AND rep_seq_no = '400' and client = '&lt;client&gt;'</t>
  </si>
  <si>
    <t>SQL,41 SELECT mbudrepdata.bud_code,mbudrepdata.col_amount,mbudrepdata.col_code FROM mbudrepdata WHERE rep_code = 'TB'  AND rep_seq_no = '410' and client = '&lt;client&gt;'</t>
  </si>
  <si>
    <t>SQL,42 SELECT mbudrepdata.bud_code,mbudrepdata.col_amount,mbudrepdata.col_code FROM mbudrepdata WHERE rep_code = 'TB'  AND rep_seq_no = '420' and client = '&lt;client&gt;'</t>
  </si>
  <si>
    <t>SQL,43 SELECT mbudrepdata.bud_code,mbudrepdata.col_amount,mbudrepdata.col_code FROM mbudrepdata WHERE rep_code = 'TB'  AND rep_seq_no = '430' and client = '&lt;client&gt;'</t>
  </si>
  <si>
    <t>SQL,44 SELECT mbudrepdata.bud_code,mbudrepdata.col_amount,mbudrepdata.col_code FROM mbudrepdata WHERE rep_code = 'TB'  AND rep_seq_no = '440' and client = '&lt;client&gt;'</t>
  </si>
  <si>
    <t>SQL,45 SELECT mbudrepdata.bud_code,mbudrepdata.col_amount,mbudrepdata.col_code FROM mbudrepdata WHERE rep_code = 'TB'  AND rep_seq_no = '450' and client = '&lt;client&gt;'</t>
  </si>
  <si>
    <t>SQL,46 SELECT mbudrepdata.bud_code,mbudrepdata.col_amount,mbudrepdata.col_code FROM mbudrepdata WHERE rep_code = 'TB'  AND rep_seq_no = '460' and client = '&lt;client&gt;'</t>
  </si>
  <si>
    <t>SQL,47 SELECT mbudrepdata.bud_code,mbudrepdata.col_amount,mbudrepdata.col_code FROM mbudrepdata WHERE rep_code = 'TB'  AND rep_seq_no = '470' and client = '&lt;client&gt;'</t>
  </si>
  <si>
    <t>SQL,48 SELECT mbudrepdata.bud_code,mbudrepdata.col_amount,mbudrepdata.col_code FROM mbudrepdata WHERE rep_code = 'TB'  AND rep_seq_no = '480' and client = '&lt;client&gt;'</t>
  </si>
  <si>
    <t>SQL,49 SELECT mbudrepdata.bud_code,mbudrepdata.col_amount,mbudrepdata.col_code FROM mbudrepdata WHERE rep_code = 'TB'  AND rep_seq_no = '490' and client = '&lt;client&gt;'</t>
  </si>
  <si>
    <t>SQL,50 SELECT mbudrepdata.bud_code,mbudrepdata.col_amount,mbudrepdata.col_code FROM mbudrepdata WHERE rep_code = 'TB'  AND rep_seq_no = '500' and client = '&lt;client&gt;'</t>
  </si>
  <si>
    <t>SQL,51 SELECT mbudrepdata.bud_code,mbudrepdata.col_amount,mbudrepdata.col_code FROM mbudrepdata WHERE rep_code = 'TB'  AND rep_seq_no = '510' and client = '&lt;client&gt;'</t>
  </si>
  <si>
    <t>SQL,52 SELECT mbudrepdata.bud_code,mbudrepdata.col_amount,mbudrepdata.col_code FROM mbudrepdata WHERE rep_code = 'TB'  AND rep_seq_no = '520' and client = '&lt;client&gt;'</t>
  </si>
  <si>
    <t>SQL,53 SELECT mbudrepdata.bud_code,mbudrepdata.col_amount,mbudrepdata.col_code FROM mbudrepdata WHERE rep_code = 'TB'  AND rep_seq_no = '530' and client = '&lt;client&gt;'</t>
  </si>
  <si>
    <t>SQL,54 SELECT mbudrepdata.bud_code,mbudrepdata.col_amount,mbudrepdata.col_code FROM mbudrepdata WHERE rep_code = 'TB'  AND rep_seq_no = '540' and client = '&lt;client&gt;'</t>
  </si>
  <si>
    <t>SQL,55 SELECT mbudrepdata.bud_code,mbudrepdata.col_amount,mbudrepdata.col_code FROM mbudrepdata WHERE rep_code = 'TB'  AND rep_seq_no = '550' and client = '&lt;client&gt;'</t>
  </si>
  <si>
    <t>SQL,56 SELECT mbudrepdata.bud_code,mbudrepdata.col_amount,mbudrepdata.col_code FROM mbudrepdata WHERE rep_code = 'TB'  AND rep_seq_no = '560' and client = '&lt;client&gt;'</t>
  </si>
  <si>
    <t>SQL,57 SELECT mbudrepdata.bud_code,mbudrepdata.col_amount,mbudrepdata.col_code FROM mbudrepdata WHERE rep_code = 'TB'  AND rep_seq_no = '570' and client = '&lt;client&gt;'</t>
  </si>
  <si>
    <t>SQL,58 SELECT mbudrepdata.bud_code,mbudrepdata.col_amount,mbudrepdata.col_code FROM mbudrepdata WHERE rep_code = 'TB'  AND rep_seq_no = '580' and client = '&lt;client&gt;'</t>
  </si>
  <si>
    <t>SQL,59 SELECT mbudrepdata.bud_code,mbudrepdata.col_amount,mbudrepdata.col_code FROM mbudrepdata WHERE rep_code = 'TB'  AND rep_seq_no = '590' and client = '&lt;client&gt;'</t>
  </si>
  <si>
    <t>SQL,60 SELECT mbudrepdata.bud_code,mbudrepdata.col_amount,mbudrepdata.col_code FROM mbudrepdata WHERE rep_code = 'TB'  AND rep_seq_no = '600' and client = '&lt;client&gt;'</t>
  </si>
  <si>
    <t>SQL,61 SELECT mbudrepdata.bud_code,mbudrepdata.col_amount,mbudrepdata.col_code FROM mbudrepdata WHERE rep_code = 'TB'  AND rep_seq_no = '610' and client = '&lt;client&gt;'</t>
  </si>
  <si>
    <t>SQL,62 SELECT mbudrepdata.bud_code,mbudrepdata.col_amount,mbudrepdata.col_code FROM mbudrepdata WHERE rep_code = 'TB'  AND rep_seq_no = '620' and client = '&lt;client&gt;'</t>
  </si>
  <si>
    <t>SQL,63 SELECT mbudrepdata.bud_code,mbudrepdata.col_amount,mbudrepdata.col_code FROM mbudrepdata WHERE rep_code = 'TB'  AND rep_seq_no = '630' and client = '&lt;client&gt;'</t>
  </si>
  <si>
    <t>SQL,64 SELECT mbudrepdata.bud_code,mbudrepdata.col_amount,mbudrepdata.col_code FROM mbudrepdata WHERE rep_code = 'TB'  AND rep_seq_no = '640' and client = '&lt;client&gt;'</t>
  </si>
  <si>
    <t>SQL,65 SELECT mbudrepdata.bud_code,mbudrepdata.col_amount,mbudrepdata.col_code FROM mbudrepdata WHERE rep_code = 'TB'  AND rep_seq_no = '650' and client = '&lt;client&gt;'</t>
  </si>
  <si>
    <t>SQL,66 SELECT mbudrepdata.bud_code,mbudrepdata.col_amount,mbudrepdata.col_code FROM mbudrepdata WHERE rep_code = 'TB'  AND rep_seq_no = '660' and client = '&lt;client&gt;'</t>
  </si>
  <si>
    <t>SQL,67 SELECT mbudrepdata.bud_code,mbudrepdata.col_amount,mbudrepdata.col_code FROM mbudrepdata WHERE rep_code = 'TB'  AND rep_seq_no = '670' and client = '&lt;client&gt;'</t>
  </si>
  <si>
    <t>SQL,68 SELECT mbudrepdata.bud_code,mbudrepdata.col_amount,mbudrepdata.col_code FROM mbudrepdata WHERE rep_code = 'TB'  AND rep_seq_no = '680' and client = '&lt;client&gt;'</t>
  </si>
  <si>
    <t>SQL,69 SELECT mbudrepdata.bud_code,mbudrepdata.col_amount,mbudrepdata.col_code FROM mbudrepdata WHERE rep_code = 'TB'  AND rep_seq_no = '690' and client = '&lt;client&gt;'</t>
  </si>
  <si>
    <t>SQL,70 SELECT mbudrepdata.bud_code,mbudrepdata.col_amount,mbudrepdata.col_code FROM mbudrepdata WHERE rep_code = 'TB'  AND rep_seq_no = '700' and client = '&lt;client&gt;'</t>
  </si>
  <si>
    <t>SQL,71 SELECT mbudrepdata.bud_code,mbudrepdata.col_amount,mbudrepdata.col_code FROM mbudrepdata WHERE rep_code = 'TB'  AND rep_seq_no = '710' and client = '&lt;client&gt;'</t>
  </si>
  <si>
    <t>SQL,72 SELECT mbudrepdata.bud_code,mbudrepdata.col_amount,mbudrepdata.col_code FROM mbudrepdata WHERE rep_code = 'TB'  AND rep_seq_no = '720' and client = '&lt;client&gt;'</t>
  </si>
  <si>
    <t>SQL,73 SELECT mbudrepdata.bud_code,mbudrepdata.col_amount,mbudrepdata.col_code FROM mbudrepdata WHERE rep_code = 'TB'  AND rep_seq_no = '730' and client = '&lt;client&gt;'</t>
  </si>
  <si>
    <t>SQL,74 SELECT mbudrepdata.bud_code,mbudrepdata.col_amount,mbudrepdata.col_code FROM mbudrepdata WHERE rep_code = 'TB'  AND rep_seq_no = '740' and client = '&lt;client&gt;'</t>
  </si>
  <si>
    <t>SQL,75 SELECT mbudrepdata.bud_code,mbudrepdata.col_amount,mbudrepdata.col_code FROM mbudrepdata WHERE rep_code = 'TB'  AND rep_seq_no = '750' and client = '&lt;client&gt;'</t>
  </si>
  <si>
    <t>SQL,76 SELECT mbudrepdata.bud_code,mbudrepdata.col_amount,mbudrepdata.col_code FROM mbudrepdata WHERE rep_code = 'TB'  AND rep_seq_no = '760' and client = '&lt;client&gt;'</t>
  </si>
  <si>
    <t>SQL,77 SELECT mbudrepdata.bud_code,mbudrepdata.col_amount,mbudrepdata.col_code FROM mbudrepdata WHERE rep_code = 'TB'  AND rep_seq_no = '770' and client = '&lt;client&gt;'</t>
  </si>
  <si>
    <t>SQL,78 SELECT mbudrepdata.bud_code,mbudrepdata.col_amount,mbudrepdata.col_code FROM mbudrepdata WHERE rep_code = 'TB'  AND rep_seq_no = '780' and client = '&lt;client&gt;'</t>
  </si>
  <si>
    <t>SQL,79 SELECT mbudrepdata.bud_code,mbudrepdata.col_amount,mbudrepdata.col_code FROM mbudrepdata WHERE rep_code = 'TB'  AND rep_seq_no = '790' and client = '&lt;client&gt;'</t>
  </si>
  <si>
    <t>SQL,80 SELECT mbudrepdata.bud_code,mbudrepdata.col_amount,mbudrepdata.col_code FROM mbudrepdata WHERE rep_code = 'TB'  AND rep_seq_no = '800' and client = '&lt;client&gt;'</t>
  </si>
  <si>
    <t>SQL,1 SELECT mbudrepdata.bud_code,mbudrepdata.col_amount,mbudrepdata.col_code FROM mbudrepdata WHERE rep_code = 'TD'  AND rep_seq_no = '10' and client = '&lt;client&gt;'</t>
  </si>
  <si>
    <t>SQL,2 SELECT mbudrepdata.bud_code,mbudrepdata.col_amount,mbudrepdata.col_code FROM mbudrepdata WHERE rep_code = 'TD'  AND rep_seq_no = '20' and client = '&lt;client&gt;'</t>
  </si>
  <si>
    <t>SQL,3 SELECT mbudrepdata.bud_code,mbudrepdata.col_amount,mbudrepdata.col_code FROM mbudrepdata WHERE rep_code = 'TD'  AND rep_seq_no = '30' and client = '&lt;client&gt;'</t>
  </si>
  <si>
    <t>SQL,7 SELECT mbudrepdata.bud_code,mbudrepdata.col_amount,mbudrepdata.col_code FROM mbudrepdata WHERE rep_code = 'TD'  AND rep_seq_no = '70' and client = '&lt;client&gt;'</t>
  </si>
  <si>
    <t>SQL,9 SELECT mbudrepdata.bud_code,mbudrepdata.col_amount,mbudrepdata.col_code FROM mbudrepdata WHERE rep_code = 'TD'  AND rep_seq_no = '90' and client = '&lt;client&gt;'</t>
  </si>
  <si>
    <t>SQL,10 SELECT mbudrepdata.bud_code,mbudrepdata.col_amount,mbudrepdata.col_code FROM mbudrepdata WHERE rep_code = 'TD'  AND rep_seq_no = '100' and client = '&lt;client&gt;'</t>
  </si>
  <si>
    <t>SQL,11 SELECT mbudrepdata.bud_code,mbudrepdata.col_amount,mbudrepdata.col_code FROM mbudrepdata WHERE rep_code = 'TD'  AND rep_seq_no = '110' and client = '&lt;client&gt;'</t>
  </si>
  <si>
    <t>SQL,12 SELECT mbudrepdata.bud_code,mbudrepdata.col_amount,mbudrepdata.col_code FROM mbudrepdata WHERE rep_code = 'TD'  AND rep_seq_no = '120' and client = '&lt;client&gt;'</t>
  </si>
  <si>
    <t>SQL,13 SELECT mbudrepdata.bud_code,mbudrepdata.col_amount,mbudrepdata.col_code FROM mbudrepdata WHERE rep_code = 'TD'  AND rep_seq_no = '130' and client = '&lt;client&gt;'</t>
  </si>
  <si>
    <t>SQL,15 SELECT mbudrepdata.bud_code,mbudrepdata.col_amount,mbudrepdata.col_code FROM mbudrepdata WHERE rep_code = 'TD'  AND rep_seq_no = '150' and client = '&lt;client&gt;'</t>
  </si>
  <si>
    <t>SQL,16 SELECT mbudrepdata.bud_code,mbudrepdata.col_amount,mbudrepdata.col_code FROM mbudrepdata WHERE rep_code = 'TD'  AND rep_seq_no = '160' and client = '&lt;client&gt;'</t>
  </si>
  <si>
    <t>SQL,17 SELECT mbudrepdata.bud_code,mbudrepdata.col_amount,mbudrepdata.col_code FROM mbudrepdata WHERE rep_code = 'TD'  AND rep_seq_no = '170' and client = '&lt;client&gt;'</t>
  </si>
  <si>
    <t>SQL,18 SELECT mbudrepdata.bud_code,mbudrepdata.col_amount,mbudrepdata.col_code FROM mbudrepdata WHERE rep_code = 'TD'  AND rep_seq_no = '180' and client = '&lt;client&gt;'</t>
  </si>
  <si>
    <t>SQL,19 SELECT mbudrepdata.bud_code,mbudrepdata.col_amount,mbudrepdata.col_code FROM mbudrepdata WHERE rep_code = 'TD'  AND rep_seq_no = '190' and client = '&lt;client&gt;'</t>
  </si>
  <si>
    <t>SQL,20 SELECT mbudrepdata.bud_code,mbudrepdata.col_amount,mbudrepdata.col_code FROM mbudrepdata WHERE rep_code = 'TD'  AND rep_seq_no = '200' and client = '&lt;client&gt;'</t>
  </si>
  <si>
    <t>SQL,1 SELECT mbudrepdata.bud_code,mbudrepdata.col_amount,mbudrepdata.col_code FROM mbudrepdata WHERE rep_code = 'TE'  AND rep_seq_no = '10' and client = '&lt;client&gt;'</t>
  </si>
  <si>
    <t>SQL,2 SELECT mbudrepdata.bud_code,mbudrepdata.col_amount,mbudrepdata.col_code FROM mbudrepdata WHERE rep_code = 'TE'  AND rep_seq_no = '20' and client = '&lt;client&gt;'</t>
  </si>
  <si>
    <t>SQL,3 SELECT mbudrepdata.bud_code,mbudrepdata.col_amount,mbudrepdata.col_code FROM mbudrepdata WHERE rep_code = 'TE'  AND rep_seq_no = '30' and client = '&lt;client&gt;'</t>
  </si>
  <si>
    <t>SQL,4 SELECT mbudrepdata.bud_code,mbudrepdata.col_amount,mbudrepdata.col_code FROM mbudrepdata WHERE rep_code = 'TE'  AND rep_seq_no = '40' and client = '&lt;client&gt;'</t>
  </si>
  <si>
    <t>SQL,5 SELECT mbudrepdata.bud_code,mbudrepdata.col_amount,mbudrepdata.col_code FROM mbudrepdata WHERE rep_code = 'TE'  AND rep_seq_no = '50' and client = '&lt;client&gt;'</t>
  </si>
  <si>
    <t>SQL,6 SELECT mbudrepdata.bud_code,mbudrepdata.col_amount,mbudrepdata.col_code FROM mbudrepdata WHERE rep_code = 'TE'  AND rep_seq_no = '60' and client = '&lt;client&gt;'</t>
  </si>
  <si>
    <t>SQL,7 SELECT mbudrepdata.bud_code,mbudrepdata.col_amount,mbudrepdata.col_code FROM mbudrepdata WHERE rep_code = 'TE'  AND rep_seq_no = '70' and client = '&lt;client&gt;'</t>
  </si>
  <si>
    <t>SQL,8 SELECT mbudrepdata.bud_code,mbudrepdata.col_amount,mbudrepdata.col_code FROM mbudrepdata WHERE rep_code = 'TE'  AND rep_seq_no = '80' and client = '&lt;client&gt;'</t>
  </si>
  <si>
    <t>SQL,9 SELECT mbudrepdata.bud_code,mbudrepdata.col_amount,mbudrepdata.col_code FROM mbudrepdata WHERE rep_code = 'TE'  AND rep_seq_no = '90' and client = '&lt;client&gt;'</t>
  </si>
  <si>
    <t>SQL,10 SELECT mbudrepdata.bud_code,mbudrepdata.col_amount,mbudrepdata.col_code FROM mbudrepdata WHERE rep_code = 'TE'  AND rep_seq_no = '100' and client = '&lt;client&gt;'</t>
  </si>
  <si>
    <t>SQL,11 SELECT mbudrepdata.bud_code,mbudrepdata.col_amount,mbudrepdata.col_code FROM mbudrepdata WHERE rep_code = 'TE'  AND rep_seq_no = '110' and client = '&lt;client&gt;'</t>
  </si>
  <si>
    <t>SQL,12 SELECT mbudrepdata.bud_code,mbudrepdata.col_amount,mbudrepdata.col_code FROM mbudrepdata WHERE rep_code = 'TE'  AND rep_seq_no = '120' and client = '&lt;client&gt;'</t>
  </si>
  <si>
    <t>SQL,13 SELECT mbudrepdata.bud_code,mbudrepdata.col_amount,mbudrepdata.col_code FROM mbudrepdata WHERE rep_code = 'TE'  AND rep_seq_no = '130' and client = '&lt;client&gt;'</t>
  </si>
  <si>
    <t>SQL,14 SELECT mbudrepdata.bud_code,mbudrepdata.col_amount,mbudrepdata.col_code FROM mbudrepdata WHERE rep_code = 'TE'  AND rep_seq_no = '140' and client = '&lt;client&gt;'</t>
  </si>
  <si>
    <t>SQL,15 SELECT mbudrepdata.bud_code,mbudrepdata.col_amount,mbudrepdata.col_code FROM mbudrepdata WHERE rep_code = 'TE'  AND rep_seq_no = '150' and client = '&lt;client&gt;'</t>
  </si>
  <si>
    <t>SQL,16 SELECT mbudrepdata.bud_code,mbudrepdata.col_amount,mbudrepdata.col_code FROM mbudrepdata WHERE rep_code = 'TE'  AND rep_seq_no = '160' and client = '&lt;client&gt;'</t>
  </si>
  <si>
    <t>SQL,17 SELECT mbudrepdata.bud_code,mbudrepdata.col_amount,mbudrepdata.col_code FROM mbudrepdata WHERE rep_code = 'TE'  AND rep_seq_no = '170' and client = '&lt;client&gt;'</t>
  </si>
  <si>
    <t>SQL,18 SELECT mbudrepdata.bud_code,mbudrepdata.col_amount,mbudrepdata.col_code FROM mbudrepdata WHERE rep_code = 'TE'  AND rep_seq_no = '180' and client = '&lt;client&gt;'</t>
  </si>
  <si>
    <t>SQL,19 SELECT mbudrepdata.bud_code,mbudrepdata.col_amount,mbudrepdata.col_code FROM mbudrepdata WHERE rep_code = 'TE'  AND rep_seq_no = '190' and client = '&lt;client&gt;'</t>
  </si>
  <si>
    <t>SQL,20 SELECT mbudrepdata.bud_code,mbudrepdata.col_amount,mbudrepdata.col_code FROM mbudrepdata WHERE rep_code = 'TE'  AND rep_seq_no = '200' and client = '&lt;client&gt;'</t>
  </si>
  <si>
    <t>SQL,22 SELECT mbudrepdata.bud_code,mbudrepdata.col_amount,mbudrepdata.col_code FROM mbudrepdata WHERE rep_code = 'TE'  AND rep_seq_no = '220' and client = '&lt;client&gt;'</t>
  </si>
  <si>
    <t>SQL,1 SELECT mbudrepdata.bud_code,mbudrepdata.col_amount,mbudrepdata.col_code FROM mbudrepdata WHERE rep_code = 'TFDIVAEX'  AND rep_seq_no = '10' and client = '&lt;client&gt;'</t>
  </si>
  <si>
    <t>SQL,2 SELECT mbudrepdata.bud_code,mbudrepdata.col_amount,mbudrepdata.col_code FROM mbudrepdata WHERE rep_code = 'TFDIVAEX'  AND rep_seq_no = '20' and client = '&lt;client&gt;'</t>
  </si>
  <si>
    <t>SQL,3 SELECT mbudrepdata.bud_code,mbudrepdata.col_amount,mbudrepdata.col_code FROM mbudrepdata WHERE rep_code = 'TFDIVAEX'  AND rep_seq_no = '30' and client = '&lt;client&gt;'</t>
  </si>
  <si>
    <t>SQL,4 SELECT mbudrepdata.bud_code,mbudrepdata.col_amount,mbudrepdata.col_code FROM mbudrepdata WHERE rep_code = 'TFDIVAEX'  AND rep_seq_no = '40' and client = '&lt;client&gt;'</t>
  </si>
  <si>
    <t>SQL,5 SELECT mbudrepdata.bud_code,mbudrepdata.col_amount,mbudrepdata.col_code FROM mbudrepdata WHERE rep_code = 'TFDIVAEX'  AND rep_seq_no = '50' and client = '&lt;client&gt;'</t>
  </si>
  <si>
    <t>SQL,6 SELECT mbudrepdata.bud_code,mbudrepdata.col_amount,mbudrepdata.col_code FROM mbudrepdata WHERE rep_code = 'TFDIVAEX'  AND rep_seq_no = '60' and client = '&lt;client&gt;'</t>
  </si>
  <si>
    <t>SQL,7 SELECT mbudrepdata.bud_code,mbudrepdata.col_amount,mbudrepdata.col_code FROM mbudrepdata WHERE rep_code = 'TFDIVAEX'  AND rep_seq_no = '70' and client = '&lt;client&gt;'</t>
  </si>
  <si>
    <t>SQL,8 SELECT mbudrepdata.bud_code,mbudrepdata.col_amount,mbudrepdata.col_code FROM mbudrepdata WHERE rep_code = 'TFDIVAEX'  AND rep_seq_no = '80' and client = '&lt;client&gt;'</t>
  </si>
  <si>
    <t>SQL,9 SELECT mbudrepdata.bud_code,mbudrepdata.col_amount,mbudrepdata.col_code FROM mbudrepdata WHERE rep_code = 'TFDIVAEX'  AND rep_seq_no = '90' and client = '&lt;client&gt;'</t>
  </si>
  <si>
    <t>SQL,10 SELECT mbudrepdata.bud_code,mbudrepdata.col_amount,mbudrepdata.col_code FROM mbudrepdata WHERE rep_code = 'TFDIVAEX'  AND rep_seq_no = '100' and client = '&lt;client&gt;'</t>
  </si>
  <si>
    <t>SQL,11 SELECT mbudrepdata.bud_code,mbudrepdata.col_amount,mbudrepdata.col_code FROM mbudrepdata WHERE rep_code = 'TFDIVAEX'  AND rep_seq_no = '110' and client = '&lt;client&gt;'</t>
  </si>
  <si>
    <t>SQL,12 SELECT mbudrepdata.bud_code,mbudrepdata.col_amount,mbudrepdata.col_code FROM mbudrepdata WHERE rep_code = 'TFDIVAEX'  AND rep_seq_no = '120' and client = '&lt;client&gt;'</t>
  </si>
  <si>
    <t>SQL,13 SELECT mbudrepdata.bud_code,mbudrepdata.col_amount,mbudrepdata.col_code FROM mbudrepdata WHERE rep_code = 'TFDIVAEX'  AND rep_seq_no = '130' and client = '&lt;client&gt;'</t>
  </si>
  <si>
    <t>SQL,14 SELECT mbudrepdata.bud_code,mbudrepdata.col_amount,mbudrepdata.col_code FROM mbudrepdata WHERE rep_code = 'TFDIVAEX'  AND rep_seq_no = '140' and client = '&lt;client&gt;'</t>
  </si>
  <si>
    <t>SQL,15 SELECT mbudrepdata.bud_code,mbudrepdata.col_amount,mbudrepdata.col_code FROM mbudrepdata WHERE rep_code = 'TFDIVAEX'  AND rep_seq_no = '150' and client = '&lt;client&gt;'</t>
  </si>
  <si>
    <t>SQL,16 SELECT mbudrepdata.bud_code,mbudrepdata.col_amount,mbudrepdata.col_code FROM mbudrepdata WHERE rep_code = 'TFDIVAEX'  AND rep_seq_no = '160' and client = '&lt;client&gt;'</t>
  </si>
  <si>
    <t>SQL,17 SELECT mbudrepdata.bud_code,mbudrepdata.col_amount,mbudrepdata.col_code FROM mbudrepdata WHERE rep_code = 'TFDIVAEX'  AND rep_seq_no In ('170','290','300') and client = '&lt;client&gt;'</t>
  </si>
  <si>
    <t>SQL,18 SELECT mbudrepdata.bud_code,mbudrepdata.col_amount,mbudrepdata.col_code FROM mbudrepdata WHERE rep_code = 'TFDIVAEX'  AND rep_seq_no In ('180','320') and client = '&lt;client&gt;'</t>
  </si>
  <si>
    <t>SQL,19 SELECT mbudrepdata.bud_code,mbudrepdata.col_amount,mbudrepdata.col_code FROM mbudrepdata WHERE rep_code = 'TFDIVAEX'  AND rep_seq_no = '190' and client = '&lt;client&gt;'</t>
  </si>
  <si>
    <t>SQL,20 SELECT mbudrepdata.bud_code,mbudrepdata.col_amount,mbudrepdata.col_code FROM mbudrepdata WHERE rep_code = 'TFDIVAEX'  AND rep_seq_no = '200' and client = '&lt;client&gt;'</t>
  </si>
  <si>
    <t>SQL,21 SELECT mbudrepdata.bud_code,mbudrepdata.col_amount,mbudrepdata.col_code FROM mbudrepdata WHERE rep_code = 'TFDIVAEX'  AND rep_seq_no = '210' and client = '&lt;client&gt;'</t>
  </si>
  <si>
    <t>SQL,22 SELECT mbudrepdata.bud_code,mbudrepdata.col_amount,mbudrepdata.col_code FROM mbudrepdata WHERE rep_code = 'TFDIVAEX'  AND rep_seq_no = '220' and client = '&lt;client&gt;'</t>
  </si>
  <si>
    <t>SQL,23 SELECT mbudrepdata.bud_code,mbudrepdata.col_amount,mbudrepdata.col_code FROM mbudrepdata WHERE rep_code = 'TFDIVAEX'  AND rep_seq_no = '230' and client = '&lt;client&gt;'</t>
  </si>
  <si>
    <t>SQL,24 SELECT mbudrepdata.bud_code,mbudrepdata.col_amount,mbudrepdata.col_code FROM mbudrepdata WHERE rep_code = 'TFDIVAEX'  AND rep_seq_no = '240' and client = '&lt;client&gt;'</t>
  </si>
  <si>
    <t>SQL,25 SELECT mbudrepdata.bud_code,mbudrepdata.col_amount,mbudrepdata.col_code FROM mbudrepdata WHERE rep_code = 'TFDIVAEX'  AND rep_seq_no = '250' and client = '&lt;client&gt;'</t>
  </si>
  <si>
    <t>SQL,26 SELECT mbudrepdata.bud_code,mbudrepdata.col_amount,mbudrepdata.col_code FROM mbudrepdata WHERE rep_code = 'TFDIVAEX'  AND rep_seq_no = '260' and client = '&lt;client&gt;'</t>
  </si>
  <si>
    <t>SQL,27 SELECT mbudrepdata.bud_code,mbudrepdata.col_amount,mbudrepdata.col_code FROM mbudrepdata WHERE rep_code = 'TFDIVAEX'  AND rep_seq_no = '270' and client = '&lt;client&gt;'</t>
  </si>
  <si>
    <t>SQL,28 SELECT mbudrepdata.bud_code,mbudrepdata.col_amount,mbudrepdata.col_code FROM mbudrepdata WHERE rep_code = 'TFDIVAEX'  AND rep_seq_no = '280' and client = '&lt;client&gt;'</t>
  </si>
  <si>
    <t>SQL,33 SELECT mbudrepdata.bud_code,mbudrepdata.col_amount,mbudrepdata.col_code FROM mbudrepdata WHERE rep_code = 'TFDIVAEX'  AND rep_seq_no = '330' and client = '&lt;client&gt;'</t>
  </si>
  <si>
    <t>SQL,34 SELECT mbudrepdata.bud_code,mbudrepdata.col_amount,mbudrepdata.col_code FROM mbudrepdata WHERE rep_code = 'TFDIVAEX'  AND rep_seq_no = '340' and client = '&lt;client&gt;'</t>
  </si>
  <si>
    <t>SQL,35 SELECT mbudrepdata.bud_code,mbudrepdata.col_amount,mbudrepdata.col_code FROM mbudrepdata WHERE rep_code = 'TFDIVAEX'  AND rep_seq_no In ('350','310') and client = '&lt;client&gt;'</t>
  </si>
  <si>
    <t>SQL,36 SELECT mbudrepdata.bud_code,mbudrepdata.col_amount,mbudrepdata.col_code FROM mbudrepdata WHERE rep_code = 'TFDIVAEX'  AND rep_seq_no = '360' and client = '&lt;client&gt;'</t>
  </si>
  <si>
    <t>SQL,37 SELECT mbudrepdata.bud_code,mbudrepdata.col_amount,mbudrepdata.col_code FROM mbudrepdata WHERE rep_code = 'TFDIVAEX'  AND rep_seq_no = '370' and client = '&lt;client&gt;'</t>
  </si>
  <si>
    <t>SQL,38 SELECT mbudrepdata.bud_code,mbudrepdata.col_amount,mbudrepdata.col_code FROM mbudrepdata WHERE rep_code = 'TFDIVAEX'  AND rep_seq_no = '380' and client = '&lt;client&gt;'</t>
  </si>
  <si>
    <t>SQL,39 SELECT mbudrepdata.bud_code,mbudrepdata.col_amount,mbudrepdata.col_code FROM mbudrepdata WHERE rep_code = 'TFDIVAEX'  AND rep_seq_no = '390' and client = '&lt;client&gt;'</t>
  </si>
  <si>
    <t>SQL,40 SELECT mbudrepdata.bud_code,mbudrepdata.col_amount,mbudrepdata.col_code FROM mbudrepdata WHERE rep_code = 'TFDIVAEX'  AND rep_seq_no = '400' and client = '&lt;client&gt;'</t>
  </si>
  <si>
    <t>SQL,41 SELECT mbudrepdata.bud_code,mbudrepdata.col_amount,mbudrepdata.col_code FROM mbudrepdata WHERE rep_code = 'TFDIVAEX'  AND rep_seq_no = '410' and client = '&lt;client&gt;'</t>
  </si>
  <si>
    <t>SQL,1 SELECT mbudrepdata.bud_code,mbudrepdata.col_amount,mbudrepdata.col_code FROM mbudrepdata WHERE rep_code = 'TFDIVAIN'  AND rep_seq_no = '10' and client = '&lt;client&gt;'</t>
  </si>
  <si>
    <t>SQL,2 SELECT mbudrepdata.bud_code,mbudrepdata.col_amount,mbudrepdata.col_code FROM mbudrepdata WHERE rep_code = 'TFDIVAIN'  AND rep_seq_no = '20' and client = '&lt;client&gt;'</t>
  </si>
  <si>
    <t>SQL,3 SELECT mbudrepdata.bud_code,mbudrepdata.col_amount,mbudrepdata.col_code FROM mbudrepdata WHERE rep_code = 'TFDIVAIN'  AND rep_seq_no = '30' and client = '&lt;client&gt;'</t>
  </si>
  <si>
    <t>SQL,4 SELECT mbudrepdata.bud_code,mbudrepdata.col_amount,mbudrepdata.col_code FROM mbudrepdata WHERE rep_code = 'TFDIVAIN'  AND rep_seq_no = '40' and client = '&lt;client&gt;'</t>
  </si>
  <si>
    <t>SQL,5 SELECT mbudrepdata.bud_code,mbudrepdata.col_amount,mbudrepdata.col_code FROM mbudrepdata WHERE rep_code = 'TFDIVAIN'  AND rep_seq_no = '50' and client = '&lt;client&gt;'</t>
  </si>
  <si>
    <t>SQL,6 SELECT mbudrepdata.bud_code,mbudrepdata.col_amount,mbudrepdata.col_code FROM mbudrepdata WHERE rep_code = 'TFDIVAIN'  AND rep_seq_no = '60' and client = '&lt;client&gt;'</t>
  </si>
  <si>
    <t>SQL,7 SELECT mbudrepdata.bud_code,mbudrepdata.col_amount,mbudrepdata.col_code FROM mbudrepdata WHERE rep_code = 'TFDIVAIN'  AND rep_seq_no = '70' and client = '&lt;client&gt;'</t>
  </si>
  <si>
    <t>SQL,8 SELECT mbudrepdata.bud_code,mbudrepdata.col_amount,mbudrepdata.col_code FROM mbudrepdata WHERE rep_code = 'TFDIVAIN'  AND rep_seq_no = '80' and client = '&lt;client&gt;'</t>
  </si>
  <si>
    <t>SQL,1 SELECT mbudrepdata.bud_code,mbudrepdata.col_amount,mbudrepdata.col_code FROM mbudrepdata WHERE rep_code = 'TFDIVBEX'  AND rep_seq_no = '10' and client = '&lt;client&gt;'</t>
  </si>
  <si>
    <t>SQL,2 SELECT mbudrepdata.bud_code,mbudrepdata.col_amount,mbudrepdata.col_code FROM mbudrepdata WHERE rep_code = 'TFDIVBEX'  AND rep_seq_no = '20' and client = '&lt;client&gt;'</t>
  </si>
  <si>
    <t>SQL,3 SELECT mbudrepdata.bud_code,mbudrepdata.col_amount,mbudrepdata.col_code FROM mbudrepdata WHERE rep_code = 'TFDIVBEX'  AND rep_seq_no = '30' and client = '&lt;client&gt;'</t>
  </si>
  <si>
    <t>SQL,4 SELECT mbudrepdata.bud_code,mbudrepdata.col_amount,mbudrepdata.col_code FROM mbudrepdata WHERE rep_code = 'TFDIVBEX'  AND rep_seq_no = '40' and client = '&lt;client&gt;'</t>
  </si>
  <si>
    <t>SQL,5 SELECT mbudrepdata.bud_code,mbudrepdata.col_amount,mbudrepdata.col_code FROM mbudrepdata WHERE rep_code = 'TFDIVBEX'  AND rep_seq_no = '50' and client = '&lt;client&gt;'</t>
  </si>
  <si>
    <t>SQL,6 SELECT mbudrepdata.bud_code,mbudrepdata.col_amount,mbudrepdata.col_code FROM mbudrepdata WHERE rep_code = 'TFDIVBEX'  AND rep_seq_no = '60' and client = '&lt;client&gt;'</t>
  </si>
  <si>
    <t>SQL,7 SELECT mbudrepdata.bud_code,mbudrepdata.col_amount,mbudrepdata.col_code FROM mbudrepdata WHERE rep_code = 'TFDIVBEX'  AND rep_seq_no = '70' and client = '&lt;client&gt;'</t>
  </si>
  <si>
    <t>SQL,8 SELECT mbudrepdata.bud_code,mbudrepdata.col_amount,mbudrepdata.col_code FROM mbudrepdata WHERE rep_code = 'TFDIVBEX'  AND rep_seq_no = '80' and client = '&lt;client&gt;'</t>
  </si>
  <si>
    <t>SQL,9 SELECT mbudrepdata.bud_code,mbudrepdata.col_amount,mbudrepdata.col_code FROM mbudrepdata WHERE rep_code = 'TFDIVBEX'  AND rep_seq_no = '90' and client = '&lt;client&gt;'</t>
  </si>
  <si>
    <t>SQL,10 SELECT mbudrepdata.bud_code,mbudrepdata.col_amount,mbudrepdata.col_code FROM mbudrepdata WHERE rep_code = 'TFDIVBEX'  AND rep_seq_no = '100' and client = '&lt;client&gt;'</t>
  </si>
  <si>
    <t>SQL,11 SELECT mbudrepdata.bud_code,mbudrepdata.col_amount,mbudrepdata.col_code FROM mbudrepdata WHERE rep_code = 'TFDIVBEX'  AND rep_seq_no = '110' and client = '&lt;client&gt;'</t>
  </si>
  <si>
    <t>SQL,12 SELECT mbudrepdata.bud_code,mbudrepdata.col_amount,mbudrepdata.col_code FROM mbudrepdata WHERE rep_code = 'TFDIVBEX'  AND rep_seq_no = '120' and client = '&lt;client&gt;'</t>
  </si>
  <si>
    <t>SQL,13 SELECT mbudrepdata.bud_code,mbudrepdata.col_amount,mbudrepdata.col_code FROM mbudrepdata WHERE rep_code = 'TFDIVBEX'  AND rep_seq_no = '130' and client = '&lt;client&gt;'</t>
  </si>
  <si>
    <t>SQL,14 SELECT mbudrepdata.bud_code,mbudrepdata.col_amount,mbudrepdata.col_code FROM mbudrepdata WHERE rep_code = 'TFDIVBEX'  AND rep_seq_no = '140' and client = '&lt;client&gt;'</t>
  </si>
  <si>
    <t>SQL,15 SELECT mbudrepdata.bud_code,mbudrepdata.col_amount,mbudrepdata.col_code FROM mbudrepdata WHERE rep_code = 'TFDIVBEX'  AND rep_seq_no = '150' and client = '&lt;client&gt;'</t>
  </si>
  <si>
    <t>SQL,16 SELECT mbudrepdata.bud_code,mbudrepdata.col_amount,mbudrepdata.col_code FROM mbudrepdata WHERE rep_code = 'TFDIVBEX'  AND rep_seq_no = '160' and client = '&lt;client&gt;'</t>
  </si>
  <si>
    <t>SQL,17 SELECT mbudrepdata.bud_code,mbudrepdata.col_amount,mbudrepdata.col_code FROM mbudrepdata WHERE rep_code = 'TFDIVBEX'  AND rep_seq_no = '170' and client = '&lt;client&gt;'</t>
  </si>
  <si>
    <t>SQL,18 SELECT mbudrepdata.bud_code,mbudrepdata.col_amount,mbudrepdata.col_code FROM mbudrepdata WHERE rep_code = 'TFDIVBEX'  AND rep_seq_no = '180' and client = '&lt;client&gt;'</t>
  </si>
  <si>
    <t>SQL,19 SELECT mbudrepdata.bud_code,mbudrepdata.col_amount,mbudrepdata.col_code FROM mbudrepdata WHERE rep_code = 'TFDIVBEX'  AND rep_seq_no = '190' and client = '&lt;client&gt;'</t>
  </si>
  <si>
    <t>SQL,20 SELECT mbudrepdata.bud_code,mbudrepdata.col_amount,mbudrepdata.col_code FROM mbudrepdata WHERE rep_code = 'TFDIVBEX'  AND rep_seq_no = '200' and client = '&lt;client&gt;'</t>
  </si>
  <si>
    <t>SQL,21 SELECT mbudrepdata.bud_code,mbudrepdata.col_amount,mbudrepdata.col_code FROM mbudrepdata WHERE rep_code = 'TFDIVBEX'  AND rep_seq_no = '210' and client = '&lt;client&gt;'</t>
  </si>
  <si>
    <t>SQL,22 SELECT mbudrepdata.bud_code,mbudrepdata.col_amount,mbudrepdata.col_code FROM mbudrepdata WHERE rep_code = 'TFDIVBEX'  AND rep_seq_no = '220' and client = '&lt;client&gt;'</t>
  </si>
  <si>
    <t>SQL,23 SELECT mbudrepdata.bud_code,mbudrepdata.col_amount,mbudrepdata.col_code FROM mbudrepdata WHERE rep_code = 'TFDIVBEX'  AND rep_seq_no = '230' and client = '&lt;client&gt;'</t>
  </si>
  <si>
    <t>SQL,24 SELECT mbudrepdata.bud_code,mbudrepdata.col_amount,mbudrepdata.col_code FROM mbudrepdata WHERE rep_code = 'TFDIVBEX'  AND rep_seq_no = '240' and client = '&lt;client&gt;'</t>
  </si>
  <si>
    <t>SQL,25 SELECT mbudrepdata.bud_code,mbudrepdata.col_amount,mbudrepdata.col_code FROM mbudrepdata WHERE rep_code = 'TFDIVBEX'  AND rep_seq_no = '250' and client = '&lt;client&gt;'</t>
  </si>
  <si>
    <t>SQL,26 SELECT mbudrepdata.bud_code,mbudrepdata.col_amount,mbudrepdata.col_code FROM mbudrepdata WHERE rep_code = 'TFDIVBEX'  AND rep_seq_no = '260' and client = '&lt;client&gt;'</t>
  </si>
  <si>
    <t>SQL,27 SELECT mbudrepdata.bud_code,mbudrepdata.col_amount,mbudrepdata.col_code FROM mbudrepdata WHERE rep_code = 'TFDIVBEX'  AND rep_seq_no = '270' and client = '&lt;client&gt;'</t>
  </si>
  <si>
    <t>SQL,28 SELECT mbudrepdata.bud_code,mbudrepdata.col_amount,mbudrepdata.col_code FROM mbudrepdata WHERE rep_code = 'TFDIVBEX'  AND rep_seq_no = '280' and client = '&lt;client&gt;'</t>
  </si>
  <si>
    <t>SQL,29 SELECT mbudrepdata.bud_code,mbudrepdata.col_amount,mbudrepdata.col_code FROM mbudrepdata WHERE rep_code = 'TFDIVBEX'  AND rep_seq_no = '290' and client = '&lt;client&gt;'</t>
  </si>
  <si>
    <t>SQL,30 SELECT mbudrepdata.bud_code,mbudrepdata.col_amount,mbudrepdata.col_code FROM mbudrepdata WHERE rep_code = 'TFDIVBEX'  AND rep_seq_no = '300' and client = '&lt;client&gt;'</t>
  </si>
  <si>
    <t>SQL,31 SELECT mbudrepdata.bud_code,mbudrepdata.col_amount,mbudrepdata.col_code FROM mbudrepdata WHERE rep_code = 'TFDIVBEX'  AND rep_seq_no = '310' and client = '&lt;client&gt;'</t>
  </si>
  <si>
    <t>SQL,32 SELECT mbudrepdata.bud_code,mbudrepdata.col_amount,mbudrepdata.col_code FROM mbudrepdata WHERE rep_code = 'TFDIVBEX'  AND rep_seq_no = '320' and client = '&lt;client&gt;'</t>
  </si>
  <si>
    <t>SQL,33 SELECT mbudrepdata.bud_code,mbudrepdata.col_amount,mbudrepdata.col_code FROM mbudrepdata WHERE rep_code = 'TFDIVBEX'  AND rep_seq_no = '330' and client = '&lt;client&gt;'</t>
  </si>
  <si>
    <t>SQL,34 SELECT mbudrepdata.bud_code,mbudrepdata.col_amount,mbudrepdata.col_code FROM mbudrepdata WHERE rep_code = 'TFDIVBEX'  AND rep_seq_no = '340' and client = '&lt;client&gt;'</t>
  </si>
  <si>
    <t>SQL,35 SELECT mbudrepdata.bud_code,mbudrepdata.col_amount,mbudrepdata.col_code FROM mbudrepdata WHERE rep_code = 'TFDIVBEX'  AND rep_seq_no = '350' and client = '&lt;client&gt;'</t>
  </si>
  <si>
    <t>SQL,36 SELECT mbudrepdata.bud_code,mbudrepdata.col_amount,mbudrepdata.col_code FROM mbudrepdata WHERE rep_code = 'TFDIVBEX'  AND rep_seq_no = '360' and client = '&lt;client&gt;'</t>
  </si>
  <si>
    <t>SQL,37 SELECT mbudrepdata.bud_code,mbudrepdata.col_amount,mbudrepdata.col_code FROM mbudrepdata WHERE rep_code = 'TFDIVBEX'  AND rep_seq_no = '370' and client = '&lt;client&gt;'</t>
  </si>
  <si>
    <t>SQL,38 SELECT mbudrepdata.bud_code,mbudrepdata.col_amount,mbudrepdata.col_code FROM mbudrepdata WHERE rep_code = 'TFDIVBEX'  AND rep_seq_no = '380' and client = '&lt;client&gt;'</t>
  </si>
  <si>
    <t>SQL,39 SELECT mbudrepdata.bud_code,mbudrepdata.col_amount,mbudrepdata.col_code FROM mbudrepdata WHERE rep_code = 'TFDIVBEX'  AND rep_seq_no = '390' and client = '&lt;client&gt;'</t>
  </si>
  <si>
    <t>SQL,40 SELECT mbudrepdata.bud_code,mbudrepdata.col_amount,mbudrepdata.col_code FROM mbudrepdata WHERE rep_code = 'TFDIVBEX'  AND rep_seq_no = '400' and client = '&lt;client&gt;'</t>
  </si>
  <si>
    <t>SQL,41 SELECT mbudrepdata.bud_code,mbudrepdata.col_amount,mbudrepdata.col_code FROM mbudrepdata WHERE rep_code = 'TFDIVBEX'  AND rep_seq_no = '410' and client = '&lt;client&gt;'</t>
  </si>
  <si>
    <t>SQL,42 SELECT mbudrepdata.bud_code,mbudrepdata.col_amount,mbudrepdata.col_code FROM mbudrepdata WHERE rep_code = 'TFDIVBEX'  AND rep_seq_no = '420' and client = '&lt;client&gt;'</t>
  </si>
  <si>
    <t>SQL,43 SELECT mbudrepdata.bud_code,mbudrepdata.col_amount,mbudrepdata.col_code FROM mbudrepdata WHERE rep_code = 'TFDIVBEX'  AND rep_seq_no = '430' and client = '&lt;client&gt;'</t>
  </si>
  <si>
    <t>SQL,44 SELECT mbudrepdata.bud_code,mbudrepdata.col_amount,mbudrepdata.col_code FROM mbudrepdata WHERE rep_code = 'TFDIVBEX'  AND rep_seq_no = '440' and client = '&lt;client&gt;'</t>
  </si>
  <si>
    <t>SQL,45 SELECT mbudrepdata.bud_code,mbudrepdata.col_amount,mbudrepdata.col_code FROM mbudrepdata WHERE rep_code = 'TFDIVBEX'  AND rep_seq_no = '450' and client = '&lt;client&gt;'</t>
  </si>
  <si>
    <t>SQL,46 SELECT mbudrepdata.bud_code,mbudrepdata.col_amount,mbudrepdata.col_code FROM mbudrepdata WHERE rep_code = 'TFDIVBEX'  AND rep_seq_no = '460' and client = '&lt;client&gt;'</t>
  </si>
  <si>
    <t>SQL,47 SELECT mbudrepdata.bud_code,mbudrepdata.col_amount,mbudrepdata.col_code FROM mbudrepdata WHERE rep_code = 'TFDIVBEX'  AND rep_seq_no = '470' and client = '&lt;client&gt;'</t>
  </si>
  <si>
    <t>SQL,48 SELECT mbudrepdata.bud_code,mbudrepdata.col_amount,mbudrepdata.col_code FROM mbudrepdata WHERE rep_code = 'TFDIVBEX'  AND rep_seq_no = '480' and client = '&lt;client&gt;'</t>
  </si>
  <si>
    <t>SQL,49 SELECT mbudrepdata.bud_code,mbudrepdata.col_amount,mbudrepdata.col_code FROM mbudrepdata WHERE rep_code = 'TFDIVBEX'  AND rep_seq_no = '490' and client = '&lt;client&gt;'</t>
  </si>
  <si>
    <t>SQL,50 SELECT mbudrepdata.bud_code,mbudrepdata.col_amount,mbudrepdata.col_code FROM mbudrepdata WHERE rep_code = 'TFDIVBEX'  AND rep_seq_no = '500' and client = '&lt;client&gt;'</t>
  </si>
  <si>
    <t>SQL,1 SELECT mbudrepdata.bud_code,mbudrepdata.col_amount,mbudrepdata.col_code FROM mbudrepdata WHERE rep_code = 'TFDIVBIN'  AND rep_seq_no = '10' and client = '&lt;client&gt;'</t>
  </si>
  <si>
    <t>SQL,2 SELECT mbudrepdata.bud_code,mbudrepdata.col_amount,mbudrepdata.col_code FROM mbudrepdata WHERE rep_code = 'TFDIVBIN'  AND rep_seq_no = '20' and client = '&lt;client&gt;'</t>
  </si>
  <si>
    <t>SQL,3 SELECT mbudrepdata.bud_code,mbudrepdata.col_amount,mbudrepdata.col_code FROM mbudrepdata WHERE rep_code = 'TFDIVBIN'  AND rep_seq_no = '30' and client = '&lt;client&gt;'</t>
  </si>
  <si>
    <t>SQL,4 SELECT mbudrepdata.bud_code,mbudrepdata.col_amount,mbudrepdata.col_code FROM mbudrepdata WHERE rep_code = 'TFDIVBIN'  AND rep_seq_no = '40' and client = '&lt;client&gt;'</t>
  </si>
  <si>
    <t>SQL,5 SELECT mbudrepdata.bud_code,mbudrepdata.col_amount,mbudrepdata.col_code FROM mbudrepdata WHERE rep_code = 'TFDIVBIN'  AND rep_seq_no = '50' and client = '&lt;client&gt;'</t>
  </si>
  <si>
    <t>SQL,6 SELECT mbudrepdata.bud_code,mbudrepdata.col_amount,mbudrepdata.col_code FROM mbudrepdata WHERE rep_code = 'TFDIVBIN'  AND rep_seq_no = '60' and client = '&lt;client&gt;'</t>
  </si>
  <si>
    <t>SQL,7 SELECT mbudrepdata.bud_code,mbudrepdata.col_amount,mbudrepdata.col_code FROM mbudrepdata WHERE rep_code = 'TFDIVBIN'  AND rep_seq_no = '70' and client = '&lt;client&gt;'</t>
  </si>
  <si>
    <t>SQL,8 SELECT mbudrepdata.bud_code,mbudrepdata.col_amount,mbudrepdata.col_code FROM mbudrepdata WHERE rep_code = 'TFDIVBIN'  AND rep_seq_no = '80' and client = '&lt;client&gt;'</t>
  </si>
  <si>
    <t>SQL,9 SELECT mbudrepdata.bud_code,mbudrepdata.col_amount,mbudrepdata.col_code FROM mbudrepdata WHERE rep_code = 'TFDIVBIN'  AND rep_seq_no = '90' and client = '&lt;client&gt;'</t>
  </si>
  <si>
    <t>SQL,10 SELECT mbudrepdata.bud_code,mbudrepdata.col_amount,mbudrepdata.col_code FROM mbudrepdata WHERE rep_code = 'TFDIVBIN'  AND rep_seq_no = '100' and client = '&lt;client&gt;'</t>
  </si>
  <si>
    <t>SQL,1 SELECT mbudrepdata.bud_code,mbudrepdata.col_amount,mbudrepdata.col_code FROM mbudrepdata WHERE rep_code = 'TFDIVCEX'  AND rep_seq_no = '10' and client = '&lt;client&gt;'</t>
  </si>
  <si>
    <t>SQL,2 SELECT mbudrepdata.bud_code,mbudrepdata.col_amount,mbudrepdata.col_code FROM mbudrepdata WHERE rep_code = 'TFDIVCEX'  AND rep_seq_no = '20' and client = '&lt;client&gt;'</t>
  </si>
  <si>
    <t>SQL,3 SELECT mbudrepdata.bud_code,mbudrepdata.col_amount,mbudrepdata.col_code FROM mbudrepdata WHERE rep_code = 'TFDIVCEX'  AND rep_seq_no = '30' and client = '&lt;client&gt;'</t>
  </si>
  <si>
    <t>SQL,4 SELECT mbudrepdata.bud_code,mbudrepdata.col_amount,mbudrepdata.col_code FROM mbudrepdata WHERE rep_code = 'TFDIVCEX'  AND rep_seq_no = '40' and client = '&lt;client&gt;'</t>
  </si>
  <si>
    <t>SQL,5 SELECT mbudrepdata.bud_code,mbudrepdata.col_amount,mbudrepdata.col_code FROM mbudrepdata WHERE rep_code = 'TFDIVCEX'  AND rep_seq_no = '50' and client = '&lt;client&gt;'</t>
  </si>
  <si>
    <t>SQL,6 SELECT mbudrepdata.bud_code,mbudrepdata.col_amount,mbudrepdata.col_code FROM mbudrepdata WHERE rep_code = 'TFDIVCEX'  AND rep_seq_no = '60' and client = '&lt;client&gt;'</t>
  </si>
  <si>
    <t>SQL,7 SELECT mbudrepdata.bud_code,mbudrepdata.col_amount,mbudrepdata.col_code FROM mbudrepdata WHERE rep_code = 'TFDIVCEX'  AND rep_seq_no = '70' and client = '&lt;client&gt;'</t>
  </si>
  <si>
    <t>SQL,8 SELECT mbudrepdata.bud_code,mbudrepdata.col_amount,mbudrepdata.col_code FROM mbudrepdata WHERE rep_code = 'TFDIVCEX'  AND rep_seq_no = '80' and client = '&lt;client&gt;'</t>
  </si>
  <si>
    <t>SQL,9 SELECT mbudrepdata.bud_code,mbudrepdata.col_amount,mbudrepdata.col_code FROM mbudrepdata WHERE rep_code = 'TFDIVCEX'  AND rep_seq_no = '90' and client = '&lt;client&gt;'</t>
  </si>
  <si>
    <t>SQL,10 SELECT mbudrepdata.bud_code,mbudrepdata.col_amount,mbudrepdata.col_code FROM mbudrepdata WHERE rep_code = 'TFDIVCEX'  AND rep_seq_no = '100' and client = '&lt;client&gt;'</t>
  </si>
  <si>
    <t>SQL,11 SELECT mbudrepdata.bud_code,mbudrepdata.col_amount,mbudrepdata.col_code FROM mbudrepdata WHERE rep_code = 'TFDIVCEX'  AND rep_seq_no = '110' and client = '&lt;client&gt;'</t>
  </si>
  <si>
    <t>SQL,12 SELECT mbudrepdata.bud_code,mbudrepdata.col_amount,mbudrepdata.col_code FROM mbudrepdata WHERE rep_code = 'TFDIVCEX'  AND rep_seq_no = '120' and client = '&lt;client&gt;'</t>
  </si>
  <si>
    <t>SQL,13 SELECT mbudrepdata.bud_code,mbudrepdata.col_amount,mbudrepdata.col_code FROM mbudrepdata WHERE rep_code = 'TFDIVCEX'  AND rep_seq_no = '130' and client = '&lt;client&gt;'</t>
  </si>
  <si>
    <t>SQL,14 SELECT mbudrepdata.bud_code,mbudrepdata.col_amount,mbudrepdata.col_code FROM mbudrepdata WHERE rep_code = 'TFDIVCEX'  AND rep_seq_no = '140' and client = '&lt;client&gt;'</t>
  </si>
  <si>
    <t>SQL,15 SELECT mbudrepdata.bud_code,mbudrepdata.col_amount,mbudrepdata.col_code FROM mbudrepdata WHERE rep_code = 'TFDIVCEX'  AND rep_seq_no = '150' and client = '&lt;client&gt;'</t>
  </si>
  <si>
    <t>SQL,16 SELECT mbudrepdata.bud_code,mbudrepdata.col_amount,mbudrepdata.col_code FROM mbudrepdata WHERE rep_code = 'TFDIVCEX'  AND rep_seq_no = '160' and client = '&lt;client&gt;'</t>
  </si>
  <si>
    <t>SQL,17 SELECT mbudrepdata.bud_code,mbudrepdata.col_amount,mbudrepdata.col_code FROM mbudrepdata WHERE rep_code = 'TFDIVCEX'  AND rep_seq_no = '170' and client = '&lt;client&gt;'</t>
  </si>
  <si>
    <t>SQL,18 SELECT mbudrepdata.bud_code,mbudrepdata.col_amount,mbudrepdata.col_code FROM mbudrepdata WHERE rep_code = 'TFDIVCEX'  AND rep_seq_no = '180' and client = '&lt;client&gt;'</t>
  </si>
  <si>
    <t>SQL,19 SELECT mbudrepdata.bud_code,mbudrepdata.col_amount,mbudrepdata.col_code FROM mbudrepdata WHERE rep_code = 'TFDIVCEX'  AND rep_seq_no = '190' and client = '&lt;client&gt;'</t>
  </si>
  <si>
    <t>SQL,20 SELECT mbudrepdata.bud_code,mbudrepdata.col_amount,mbudrepdata.col_code FROM mbudrepdata WHERE rep_code = 'TFDIVCEX'  AND rep_seq_no = '200' and client = '&lt;client&gt;'</t>
  </si>
  <si>
    <t>SQL,1 SELECT mbudrepdata.bud_code,mbudrepdata.col_amount,mbudrepdata.col_code FROM mbudrepdata WHERE rep_code = 'TFDIVCIN'  AND rep_seq_no = '10' and client = '&lt;client&gt;'</t>
  </si>
  <si>
    <t>SQL,2 SELECT mbudrepdata.bud_code,mbudrepdata.col_amount,mbudrepdata.col_code FROM mbudrepdata WHERE rep_code = 'TFDIVCIN'  AND rep_seq_no = '20' and client = '&lt;client&gt;'</t>
  </si>
  <si>
    <t>SQL,3 SELECT mbudrepdata.bud_code,mbudrepdata.col_amount,mbudrepdata.col_code FROM mbudrepdata WHERE rep_code = 'TFDIVCIN'  AND rep_seq_no = '30' and client = '&lt;client&gt;'</t>
  </si>
  <si>
    <t>SQL,4 SELECT mbudrepdata.bud_code,mbudrepdata.col_amount,mbudrepdata.col_code FROM mbudrepdata WHERE rep_code = 'TFDIVCIN'  AND rep_seq_no = '40' and client = '&lt;client&gt;'</t>
  </si>
  <si>
    <t>SQL,5 SELECT mbudrepdata.bud_code,mbudrepdata.col_amount,mbudrepdata.col_code FROM mbudrepdata WHERE rep_code = 'TFDIVCIN'  AND rep_seq_no = '50' and client = '&lt;client&gt;'</t>
  </si>
  <si>
    <t>SQL,6 SELECT mbudrepdata.bud_code,mbudrepdata.col_amount,mbudrepdata.col_code FROM mbudrepdata WHERE rep_code = 'TFDIVCIN'  AND rep_seq_no = '60' and client = '&lt;client&gt;'</t>
  </si>
  <si>
    <t>SQL,7 SELECT mbudrepdata.bud_code,mbudrepdata.col_amount,mbudrepdata.col_code FROM mbudrepdata WHERE rep_code = 'TFDIVCIN'  AND rep_seq_no = '70' and client = '&lt;client&gt;'</t>
  </si>
  <si>
    <t>SQL,8 SELECT mbudrepdata.bud_code,mbudrepdata.col_amount,mbudrepdata.col_code FROM mbudrepdata WHERE rep_code = 'TFDIVCIN'  AND rep_seq_no = '80' and client = '&lt;client&gt;'</t>
  </si>
  <si>
    <t>SQL,9 SELECT mbudrepdata.bud_code,mbudrepdata.col_amount,mbudrepdata.col_code FROM mbudrepdata WHERE rep_code = 'TFDIVCIN'  AND rep_seq_no = '90' and client = '&lt;client&gt;'</t>
  </si>
  <si>
    <t>SQL,10 SELECT mbudrepdata.bud_code,mbudrepdata.col_amount,mbudrepdata.col_code FROM mbudrepdata WHERE rep_code = 'TFDIVCIN'  AND rep_seq_no = '100' and client = '&lt;client&gt;'</t>
  </si>
  <si>
    <t>SQL,1 SELECT mbudrepdata.bud_code,mbudrepdata.col_amount,mbudrepdata.col_code FROM mbudrepdata WHERE rep_code = 'TFDIVDEX'  AND rep_seq_no = '10' and client = '&lt;client&gt;'</t>
  </si>
  <si>
    <t>SQL,2 SELECT mbudrepdata.bud_code,mbudrepdata.col_amount,mbudrepdata.col_code FROM mbudrepdata WHERE rep_code = 'TFDIVDEX'  AND rep_seq_no = '20' and client = '&lt;client&gt;'</t>
  </si>
  <si>
    <t>SQL,3 SELECT mbudrepdata.bud_code,mbudrepdata.col_amount,mbudrepdata.col_code FROM mbudrepdata WHERE rep_code = 'TFDIVDEX'  AND rep_seq_no = '30' and client = '&lt;client&gt;'</t>
  </si>
  <si>
    <t>SQL,4 SELECT mbudrepdata.bud_code,mbudrepdata.col_amount,mbudrepdata.col_code FROM mbudrepdata WHERE rep_code = 'TFDIVDEX'  AND rep_seq_no = '40' and client = '&lt;client&gt;'</t>
  </si>
  <si>
    <t>SQL,5 SELECT mbudrepdata.bud_code,mbudrepdata.col_amount,mbudrepdata.col_code FROM mbudrepdata WHERE rep_code = 'TFDIVDEX'  AND rep_seq_no = '50' and client = '&lt;client&gt;'</t>
  </si>
  <si>
    <t>SQL,6 SELECT mbudrepdata.bud_code,mbudrepdata.col_amount,mbudrepdata.col_code FROM mbudrepdata WHERE rep_code = 'TFDIVDEX'  AND rep_seq_no = '60' and client = '&lt;client&gt;'</t>
  </si>
  <si>
    <t>SQL,7 SELECT mbudrepdata.bud_code,mbudrepdata.col_amount,mbudrepdata.col_code FROM mbudrepdata WHERE rep_code = 'TFDIVDEX'  AND rep_seq_no In ('70','80') and client = '&lt;client&gt;'</t>
  </si>
  <si>
    <t>SQL,9 SELECT mbudrepdata.bud_code,mbudrepdata.col_amount,mbudrepdata.col_code FROM mbudrepdata WHERE rep_code = 'TFDIVDEX'  AND rep_seq_no = '90' and client = '&lt;client&gt;'</t>
  </si>
  <si>
    <t>SQL,10 SELECT mbudrepdata.bud_code,mbudrepdata.col_amount,mbudrepdata.col_code FROM mbudrepdata WHERE rep_code = 'TFDIVDEX'  AND rep_seq_no = '100' and client = '&lt;client&gt;'</t>
  </si>
  <si>
    <t>SQL,11 SELECT mbudrepdata.bud_code,mbudrepdata.col_amount,mbudrepdata.col_code FROM mbudrepdata WHERE rep_code = 'TFDIVDEX'  AND rep_seq_no = '110' and client = '&lt;client&gt;'</t>
  </si>
  <si>
    <t>SQL,12 SELECT mbudrepdata.bud_code,mbudrepdata.col_amount,mbudrepdata.col_code FROM mbudrepdata WHERE rep_code = 'TFDIVDEX'  AND rep_seq_no = '120' and client = '&lt;client&gt;'</t>
  </si>
  <si>
    <t>SQL,13 SELECT mbudrepdata.bud_code,mbudrepdata.col_amount,mbudrepdata.col_code FROM mbudrepdata WHERE rep_code = 'TFDIVDEX'  AND rep_seq_no = '130' and client = '&lt;client&gt;'</t>
  </si>
  <si>
    <t>SQL,14 SELECT mbudrepdata.bud_code,mbudrepdata.col_amount,mbudrepdata.col_code FROM mbudrepdata WHERE rep_code = 'TFDIVDEX'  AND rep_seq_no = '140' and client = '&lt;client&gt;'</t>
  </si>
  <si>
    <t>SQL,15 SELECT mbudrepdata.bud_code,mbudrepdata.col_amount,mbudrepdata.col_code FROM mbudrepdata WHERE rep_code = 'TFDIVDEX'  AND rep_seq_no = '150' and client = '&lt;client&gt;'</t>
  </si>
  <si>
    <t>SQL,16 SELECT mbudrepdata.bud_code,mbudrepdata.col_amount,mbudrepdata.col_code FROM mbudrepdata WHERE rep_code = 'TFDIVDEX'  AND rep_seq_no = '160' and client = '&lt;client&gt;'</t>
  </si>
  <si>
    <t>SQL,17 SELECT mbudrepdata.bud_code,mbudrepdata.col_amount,mbudrepdata.col_code FROM mbudrepdata WHERE rep_code = 'TFDIVDEX'  AND rep_seq_no = '170' and client = '&lt;client&gt;'</t>
  </si>
  <si>
    <t>SQL,18 SELECT mbudrepdata.bud_code,mbudrepdata.col_amount,mbudrepdata.col_code FROM mbudrepdata WHERE rep_code = 'TFDIVDEX'  AND rep_seq_no = '180' and client = '&lt;client&gt;'</t>
  </si>
  <si>
    <t>SQL,19 SELECT mbudrepdata.bud_code,mbudrepdata.col_amount,mbudrepdata.col_code FROM mbudrepdata WHERE rep_code = 'TFDIVDEX'  AND rep_seq_no = '190' and client = '&lt;client&gt;'</t>
  </si>
  <si>
    <t>SQL,20 SELECT mbudrepdata.bud_code,mbudrepdata.col_amount,mbudrepdata.col_code FROM mbudrepdata WHERE rep_code = 'TFDIVDEX'  AND rep_seq_no = '200' and client = '&lt;client&gt;'</t>
  </si>
  <si>
    <t>SQL,21 SELECT mbudrepdata.bud_code,mbudrepdata.col_amount,mbudrepdata.col_code FROM mbudrepdata WHERE rep_code = 'TFDIVDEX'  AND rep_seq_no = '210' and client = '&lt;client&gt;'</t>
  </si>
  <si>
    <t>SQL,22 SELECT mbudrepdata.bud_code,mbudrepdata.col_amount,mbudrepdata.col_code FROM mbudrepdata WHERE rep_code = 'TFDIVDEX'  AND rep_seq_no = '220' and client = '&lt;client&gt;'</t>
  </si>
  <si>
    <t>SQL,23 SELECT mbudrepdata.bud_code,mbudrepdata.col_amount,mbudrepdata.col_code FROM mbudrepdata WHERE rep_code = 'TFDIVDEX'  AND rep_seq_no = '230' and client = '&lt;client&gt;'</t>
  </si>
  <si>
    <t>SQL,24 SELECT mbudrepdata.bud_code,mbudrepdata.col_amount,mbudrepdata.col_code FROM mbudrepdata WHERE rep_code = 'TFDIVDEX'  AND rep_seq_no = '240' and client = '&lt;client&gt;'</t>
  </si>
  <si>
    <t>SQL,25 SELECT mbudrepdata.bud_code,mbudrepdata.col_amount,mbudrepdata.col_code FROM mbudrepdata WHERE rep_code = 'TFDIVDEX'  AND rep_seq_no = '250' and client = '&lt;client&gt;'</t>
  </si>
  <si>
    <t>SQL,26 SELECT mbudrepdata.bud_code,mbudrepdata.col_amount,mbudrepdata.col_code FROM mbudrepdata WHERE rep_code = 'TFDIVDEX'  AND rep_seq_no = '260' and client = '&lt;client&gt;'</t>
  </si>
  <si>
    <t>SQL,27 SELECT mbudrepdata.bud_code,mbudrepdata.col_amount,mbudrepdata.col_code FROM mbudrepdata WHERE rep_code = 'TFDIVDEX'  AND rep_seq_no = '270' and client = '&lt;client&gt;'</t>
  </si>
  <si>
    <t>SQL,28 SELECT mbudrepdata.bud_code,mbudrepdata.col_amount,mbudrepdata.col_code FROM mbudrepdata WHERE rep_code = 'TFDIVDEX'  AND rep_seq_no = '280' and client = '&lt;client&gt;'</t>
  </si>
  <si>
    <t>SQL,29 SELECT mbudrepdata.bud_code,mbudrepdata.col_amount,mbudrepdata.col_code FROM mbudrepdata WHERE rep_code = 'TFDIVDEX'  AND rep_seq_no = '290' and client = '&lt;client&gt;'</t>
  </si>
  <si>
    <t>SQL,30 SELECT mbudrepdata.bud_code,mbudrepdata.col_amount,mbudrepdata.col_code FROM mbudrepdata WHERE rep_code = 'TFDIVDEX'  AND rep_seq_no = '300' and client = '&lt;client&gt;'</t>
  </si>
  <si>
    <t>SQL,31 SELECT mbudrepdata.bud_code,mbudrepdata.col_amount,mbudrepdata.col_code FROM mbudrepdata WHERE rep_code = 'TFDIVDEX'  AND rep_seq_no = '310' and client = '&lt;client&gt;'</t>
  </si>
  <si>
    <t>SQL,32 SELECT mbudrepdata.bud_code,mbudrepdata.col_amount,mbudrepdata.col_code FROM mbudrepdata WHERE rep_code = 'TFDIVDEX'  AND rep_seq_no = '320' and client = '&lt;client&gt;'</t>
  </si>
  <si>
    <t>SQL,33 SELECT mbudrepdata.bud_code,mbudrepdata.col_amount,mbudrepdata.col_code FROM mbudrepdata WHERE rep_code = 'TFDIVDEX'  AND rep_seq_no = '330' and client = '&lt;client&gt;'</t>
  </si>
  <si>
    <t>SQL,34 SELECT mbudrepdata.bud_code,mbudrepdata.col_amount,mbudrepdata.col_code FROM mbudrepdata WHERE rep_code = 'TFDIVDEX'  AND rep_seq_no = '340' and client = '&lt;client&gt;'</t>
  </si>
  <si>
    <t>SQL,35 SELECT mbudrepdata.bud_code,mbudrepdata.col_amount,mbudrepdata.col_code FROM mbudrepdata WHERE rep_code = 'TFDIVDEX'  AND rep_seq_no = '350' and client = '&lt;client&gt;'</t>
  </si>
  <si>
    <t>SQL,36 SELECT mbudrepdata.bud_code,mbudrepdata.col_amount,mbudrepdata.col_code FROM mbudrepdata WHERE rep_code = 'TFDIVDEX'  AND rep_seq_no = '360' and client = '&lt;client&gt;'</t>
  </si>
  <si>
    <t>SQL,37 SELECT mbudrepdata.bud_code,mbudrepdata.col_amount,mbudrepdata.col_code FROM mbudrepdata WHERE rep_code = 'TFDIVDEX'  AND rep_seq_no = '370' and client = '&lt;client&gt;'</t>
  </si>
  <si>
    <t>SQL,38 SELECT mbudrepdata.bud_code,mbudrepdata.col_amount,mbudrepdata.col_code FROM mbudrepdata WHERE rep_code = 'TFDIVDEX'  AND rep_seq_no = '380' and client = '&lt;client&gt;'</t>
  </si>
  <si>
    <t>SQL,1 SELECT mbudrepdata.bud_code,mbudrepdata.col_amount,mbudrepdata.col_code FROM mbudrepdata WHERE rep_code = 'TFDIVDIN'  AND rep_seq_no = '10' and client = '&lt;client&gt;'</t>
  </si>
  <si>
    <t>SQL,2 SELECT mbudrepdata.bud_code,mbudrepdata.col_amount,mbudrepdata.col_code FROM mbudrepdata WHERE rep_code = 'TFDIVDIN'  AND rep_seq_no = '20' and client = '&lt;client&gt;'</t>
  </si>
  <si>
    <t>SQL,3 SELECT mbudrepdata.bud_code,mbudrepdata.col_amount,mbudrepdata.col_code FROM mbudrepdata WHERE rep_code = 'TFDIVDIN'  AND rep_seq_no = '30' and client = '&lt;client&gt;'</t>
  </si>
  <si>
    <t>SQL,4 SELECT mbudrepdata.bud_code,mbudrepdata.col_amount,mbudrepdata.col_code FROM mbudrepdata WHERE rep_code = 'TFDIVDIN'  AND rep_seq_no = '40' and client = '&lt;client&gt;'</t>
  </si>
  <si>
    <t>SQL,6 SELECT mbudrepdata.bud_code,mbudrepdata.col_amount,mbudrepdata.col_code FROM mbudrepdata WHERE rep_code = 'TFDIVDIN'  AND rep_seq_no = '60' and client = '&lt;client&gt;'</t>
  </si>
  <si>
    <t>SQL,7 SELECT mbudrepdata.bud_code,mbudrepdata.col_amount,mbudrepdata.col_code FROM mbudrepdata WHERE rep_code = 'TFDIVDIN'  AND rep_seq_no = '70' and client = '&lt;client&gt;'</t>
  </si>
  <si>
    <t>SQL,8 SELECT mbudrepdata.bud_code,mbudrepdata.col_amount,mbudrepdata.col_code FROM mbudrepdata WHERE rep_code = 'TFDIVDIN'  AND rep_seq_no = '80' and client = '&lt;client&gt;'</t>
  </si>
  <si>
    <t>SQL,10 SELECT mbudrepdata.bud_code,mbudrepdata.col_amount,mbudrepdata.col_code FROM mbudrepdata WHERE rep_code = 'TFDIVDIN'  AND rep_seq_no = '100' and client = '&lt;client&gt;'</t>
  </si>
  <si>
    <t>SQL,1 SELECT mbudrepdata.bud_code,mbudrepdata.col_amount,mbudrepdata.col_code FROM mbudrepdata WHERE rep_code = 'TFDIVEEX'  AND rep_seq_no In ('10','40') and client = '&lt;client&gt;'</t>
  </si>
  <si>
    <t>SQL,2 SELECT mbudrepdata.bud_code,mbudrepdata.col_amount,mbudrepdata.col_code FROM mbudrepdata WHERE rep_code = 'TFDIVEEX'  AND rep_seq_no = '20' and client = '&lt;client&gt;'</t>
  </si>
  <si>
    <t>SQL,3 SELECT mbudrepdata.bud_code,mbudrepdata.col_amount,mbudrepdata.col_code FROM mbudrepdata WHERE rep_code = 'TFDIVEEX'  AND rep_seq_no = '30' and client = '&lt;client&gt;'</t>
  </si>
  <si>
    <t>SQL,5 SELECT mbudrepdata.bud_code,mbudrepdata.col_amount,mbudrepdata.col_code FROM mbudrepdata WHERE rep_code = 'TFDIVEEX'  AND rep_seq_no = '50' and client = '&lt;client&gt;'</t>
  </si>
  <si>
    <t>SQL,6 SELECT mbudrepdata.bud_code,mbudrepdata.col_amount,mbudrepdata.col_code FROM mbudrepdata WHERE rep_code = 'TFDIVEEX'  AND rep_seq_no = '60' and client = '&lt;client&gt;'</t>
  </si>
  <si>
    <t>SQL,7 SELECT mbudrepdata.bud_code,mbudrepdata.col_amount,mbudrepdata.col_code FROM mbudrepdata WHERE rep_code = 'TFDIVEEX'  AND rep_seq_no In ('70','80') and client = '&lt;client&gt;'</t>
  </si>
  <si>
    <t>SQL,9 SELECT mbudrepdata.bud_code,mbudrepdata.col_amount,mbudrepdata.col_code FROM mbudrepdata WHERE rep_code = 'TFDIVEEX'  AND rep_seq_no = '90' and client = '&lt;client&gt;'</t>
  </si>
  <si>
    <t>SQL,10 SELECT mbudrepdata.bud_code,mbudrepdata.col_amount,mbudrepdata.col_code FROM mbudrepdata WHERE rep_code = 'TFDIVEEX'  AND rep_seq_no = '100' and client = '&lt;client&gt;'</t>
  </si>
  <si>
    <t>SQL,11 SELECT mbudrepdata.bud_code,mbudrepdata.col_amount,mbudrepdata.col_code FROM mbudrepdata WHERE rep_code = 'TFDIVEEX'  AND rep_seq_no = '110' and client = '&lt;client&gt;'</t>
  </si>
  <si>
    <t>SQL,12 SELECT mbudrepdata.bud_code,mbudrepdata.col_amount,mbudrepdata.col_code FROM mbudrepdata WHERE rep_code = 'TFDIVEEX'  AND rep_seq_no = '120' and client = '&lt;client&gt;'</t>
  </si>
  <si>
    <t>SQL,13 SELECT mbudrepdata.bud_code,mbudrepdata.col_amount,mbudrepdata.col_code FROM mbudrepdata WHERE rep_code = 'TFDIVEEX'  AND rep_seq_no = '130' and client = '&lt;client&gt;'</t>
  </si>
  <si>
    <t>SQL,14 SELECT mbudrepdata.bud_code,mbudrepdata.col_amount,mbudrepdata.col_code FROM mbudrepdata WHERE rep_code = 'TFDIVEEX'  AND rep_seq_no = '140' and client = '&lt;client&gt;'</t>
  </si>
  <si>
    <t>SQL,15 SELECT mbudrepdata.bud_code,mbudrepdata.col_amount,mbudrepdata.col_code FROM mbudrepdata WHERE rep_code = 'TFDIVEEX'  AND rep_seq_no = '150' and client = '&lt;client&gt;'</t>
  </si>
  <si>
    <t>SQL,16 SELECT mbudrepdata.bud_code,mbudrepdata.col_amount,mbudrepdata.col_code FROM mbudrepdata WHERE rep_code = 'TFDIVEEX'  AND rep_seq_no = '160' and client = '&lt;client&gt;'</t>
  </si>
  <si>
    <t>SQL,18 SELECT mbudrepdata.bud_code,mbudrepdata.col_amount,mbudrepdata.col_code FROM mbudrepdata WHERE rep_code = 'TFDIVEEX'  AND rep_seq_no = '180' and client = '&lt;client&gt;'</t>
  </si>
  <si>
    <t>SQL,19 SELECT mbudrepdata.bud_code,mbudrepdata.col_amount,mbudrepdata.col_code FROM mbudrepdata WHERE rep_code = 'TFDIVEEX'  AND rep_seq_no In ('170','190') and client = '&lt;client&gt;'</t>
  </si>
  <si>
    <t>SQL,20 SELECT mbudrepdata.bud_code,mbudrepdata.col_amount,mbudrepdata.col_code FROM mbudrepdata WHERE rep_code = 'TFDIVEEX'  AND rep_seq_no = '200' and client = '&lt;client&gt;'</t>
  </si>
  <si>
    <t>SQL,21 SELECT mbudrepdata.bud_code,mbudrepdata.col_amount,mbudrepdata.col_code FROM mbudrepdata WHERE rep_code = 'TFDIVEEX'  AND rep_seq_no = '210' and client = '&lt;client&gt;'</t>
  </si>
  <si>
    <t>SQL,22 SELECT mbudrepdata.bud_code,mbudrepdata.col_amount,mbudrepdata.col_code FROM mbudrepdata WHERE rep_code = 'TFDIVEEX'  AND rep_seq_no = '220' and client = '&lt;client&gt;'</t>
  </si>
  <si>
    <t>SQL,23 SELECT mbudrepdata.bud_code,mbudrepdata.col_amount,mbudrepdata.col_code FROM mbudrepdata WHERE rep_code = 'TFDIVEEX'  AND rep_seq_no = '230' and client = '&lt;client&gt;'</t>
  </si>
  <si>
    <t>SQL,24 SELECT mbudrepdata.bud_code,mbudrepdata.col_amount,mbudrepdata.col_code FROM mbudrepdata WHERE rep_code = 'TFDIVEEX'  AND rep_seq_no = '240' and client = '&lt;client&gt;'</t>
  </si>
  <si>
    <t>SQL,25 SELECT mbudrepdata.bud_code,mbudrepdata.col_amount,mbudrepdata.col_code FROM mbudrepdata WHERE rep_code = 'TFDIVEEX'  AND rep_seq_no = '250' and client = '&lt;client&gt;'</t>
  </si>
  <si>
    <t>SQL,26 SELECT mbudrepdata.bud_code,mbudrepdata.col_amount,mbudrepdata.col_code FROM mbudrepdata WHERE rep_code = 'TFDIVEEX'  AND rep_seq_no = '260' and client = '&lt;client&gt;'</t>
  </si>
  <si>
    <t>SQL,27 SELECT mbudrepdata.bud_code,mbudrepdata.col_amount,mbudrepdata.col_code FROM mbudrepdata WHERE rep_code = 'TFDIVEEX'  AND rep_seq_no = '270' and client = '&lt;client&gt;'</t>
  </si>
  <si>
    <t>SQL,28 SELECT mbudrepdata.bud_code,mbudrepdata.col_amount,mbudrepdata.col_code FROM mbudrepdata WHERE rep_code = 'TFDIVEEX'  AND rep_seq_no = '280' and client = '&lt;client&gt;'</t>
  </si>
  <si>
    <t>SQL,29 SELECT mbudrepdata.bud_code,mbudrepdata.col_amount,mbudrepdata.col_code FROM mbudrepdata WHERE rep_code = 'TFDIVEEX'  AND rep_seq_no = '290' and client = '&lt;client&gt;'</t>
  </si>
  <si>
    <t>SQL,30 SELECT mbudrepdata.bud_code,mbudrepdata.col_amount,mbudrepdata.col_code FROM mbudrepdata WHERE rep_code = 'TFDIVEEX'  AND rep_seq_no = '300' and client = '&lt;client&gt;'</t>
  </si>
  <si>
    <t>SQL,31 SELECT mbudrepdata.bud_code,mbudrepdata.col_amount,mbudrepdata.col_code FROM mbudrepdata WHERE rep_code = 'TFDIVEEX'  AND rep_seq_no = '310' and client = '&lt;client&gt;'</t>
  </si>
  <si>
    <t>SQL,32 SELECT mbudrepdata.bud_code,mbudrepdata.col_amount,mbudrepdata.col_code FROM mbudrepdata WHERE rep_code = 'TFDIVEEX'  AND rep_seq_no = '320' and client = '&lt;client&gt;'</t>
  </si>
  <si>
    <t>SQL,33 SELECT mbudrepdata.bud_code,mbudrepdata.col_amount,mbudrepdata.col_code FROM mbudrepdata WHERE rep_code = 'TFDIVEEX'  AND rep_seq_no = '330' and client = '&lt;client&gt;'</t>
  </si>
  <si>
    <t>SQL,34 SELECT mbudrepdata.bud_code,mbudrepdata.col_amount,mbudrepdata.col_code FROM mbudrepdata WHERE rep_code = 'TFDIVEEX'  AND rep_seq_no In ('340','350') and client = '&lt;client&gt;'</t>
  </si>
  <si>
    <t>SQL,36 SELECT mbudrepdata.bud_code,mbudrepdata.col_amount,mbudrepdata.col_code FROM mbudrepdata WHERE rep_code = 'TFDIVEEX'  AND rep_seq_no = '360' and client = '&lt;client&gt;'</t>
  </si>
  <si>
    <t>SQL,37 SELECT mbudrepdata.bud_code,mbudrepdata.col_amount,mbudrepdata.col_code FROM mbudrepdata WHERE rep_code = 'TFDIVEEX'  AND rep_seq_no = '370' and client = '&lt;client&gt;'</t>
  </si>
  <si>
    <t>SQL,38 SELECT mbudrepdata.bud_code,mbudrepdata.col_amount,mbudrepdata.col_code FROM mbudrepdata WHERE rep_code = 'TFDIVEEX'  AND rep_seq_no = '380' and client = '&lt;client&gt;'</t>
  </si>
  <si>
    <t>SQL,39 SELECT mbudrepdata.bud_code,mbudrepdata.col_amount,mbudrepdata.col_code FROM mbudrepdata WHERE rep_code = 'TFDIVEEX'  AND rep_seq_no = '390' and client = '&lt;client&gt;'</t>
  </si>
  <si>
    <t>SQL,40 SELECT mbudrepdata.bud_code,mbudrepdata.col_amount,mbudrepdata.col_code FROM mbudrepdata WHERE rep_code = 'TFDIVEEX'  AND rep_seq_no = '400' and client = '&lt;client&gt;'</t>
  </si>
  <si>
    <t>SQL,41 SELECT mbudrepdata.bud_code,mbudrepdata.col_amount,mbudrepdata.col_code FROM mbudrepdata WHERE rep_code = 'TFDIVEEX'  AND rep_seq_no = '410' and client = '&lt;client&gt;'</t>
  </si>
  <si>
    <t>SQL,42 SELECT mbudrepdata.bud_code,mbudrepdata.col_amount,mbudrepdata.col_code FROM mbudrepdata WHERE rep_code = 'TFDIVEEX'  AND rep_seq_no = '420' and client = '&lt;client&gt;'</t>
  </si>
  <si>
    <t>SQL,43 SELECT mbudrepdata.bud_code,mbudrepdata.col_amount,mbudrepdata.col_code FROM mbudrepdata WHERE rep_code = 'TFDIVEEX'  AND rep_seq_no In ('430','440') and client = '&lt;client&gt;'</t>
  </si>
  <si>
    <t>SQL,45 SELECT mbudrepdata.bud_code,mbudrepdata.col_amount,mbudrepdata.col_code FROM mbudrepdata WHERE rep_code = 'TFDIVEEX'  AND rep_seq_no = '450' and client = '&lt;client&gt;'</t>
  </si>
  <si>
    <t>SQL,46 SELECT mbudrepdata.bud_code,mbudrepdata.col_amount,mbudrepdata.col_code FROM mbudrepdata WHERE rep_code = 'TFDIVEEX'  AND rep_seq_no = '460' and client = '&lt;client&gt;'</t>
  </si>
  <si>
    <t>SQL,47 SELECT mbudrepdata.bud_code,mbudrepdata.col_amount,mbudrepdata.col_code FROM mbudrepdata WHERE rep_code = 'TFDIVEEX'  AND rep_seq_no = '470' and client = '&lt;client&gt;'</t>
  </si>
  <si>
    <t>SQL,48 SELECT mbudrepdata.bud_code,mbudrepdata.col_amount,mbudrepdata.col_code FROM mbudrepdata WHERE rep_code = 'TFDIVEEX'  AND rep_seq_no = '480' and client = '&lt;client&gt;'</t>
  </si>
  <si>
    <t>SQL,49 SELECT mbudrepdata.bud_code,mbudrepdata.col_amount,mbudrepdata.col_code FROM mbudrepdata WHERE rep_code = 'TFDIVEEX'  AND rep_seq_no = '490' and client = '&lt;client&gt;'</t>
  </si>
  <si>
    <t>SQL,50 SELECT mbudrepdata.bud_code,mbudrepdata.col_amount,mbudrepdata.col_code FROM mbudrepdata WHERE rep_code = 'TFDIVEEX'  AND rep_seq_no = '500' and client = '&lt;client&gt;'</t>
  </si>
  <si>
    <t>SQL,51 SELECT mbudrepdata.bud_code,mbudrepdata.col_amount,mbudrepdata.col_code FROM mbudrepdata WHERE rep_code = 'TFDIVEEX'  AND rep_seq_no = '510' and client = '&lt;client&gt;'</t>
  </si>
  <si>
    <t>SQL,52 SELECT mbudrepdata.bud_code,mbudrepdata.col_amount,mbudrepdata.col_code FROM mbudrepdata WHERE rep_code = 'TFDIVEEX'  AND rep_seq_no = '520' and client = '&lt;client&gt;'</t>
  </si>
  <si>
    <t>SQL,53 SELECT mbudrepdata.bud_code,mbudrepdata.col_amount,mbudrepdata.col_code FROM mbudrepdata WHERE rep_code = 'TFDIVEEX'  AND rep_seq_no = '530' and client = '&lt;client&gt;'</t>
  </si>
  <si>
    <t>SQL,54 SELECT mbudrepdata.bud_code,mbudrepdata.col_amount,mbudrepdata.col_code FROM mbudrepdata WHERE rep_code = 'TFDIVEEX'  AND rep_seq_no = '540' and client = '&lt;client&gt;'</t>
  </si>
  <si>
    <t>SQL,55 SELECT mbudrepdata.bud_code,mbudrepdata.col_amount,mbudrepdata.col_code FROM mbudrepdata WHERE rep_code = 'TFDIVEEX'  AND rep_seq_no = '550' and client = '&lt;client&gt;'</t>
  </si>
  <si>
    <t>SQL,56 SELECT mbudrepdata.bud_code,mbudrepdata.col_amount,mbudrepdata.col_code FROM mbudrepdata WHERE rep_code = 'TFDIVEEX'  AND rep_seq_no = '560' and client = '&lt;client&gt;'</t>
  </si>
  <si>
    <t>SQL,1 SELECT mbudrepdata.bud_code,mbudrepdata.col_amount,mbudrepdata.col_code FROM mbudrepdata WHERE rep_code = 'TFDIVEIN'  AND rep_seq_no = '10' and client = '&lt;client&gt;'</t>
  </si>
  <si>
    <t>SQL,2 SELECT mbudrepdata.bud_code,mbudrepdata.col_amount,mbudrepdata.col_code FROM mbudrepdata WHERE rep_code = 'TFDIVEIN'  AND rep_seq_no = '20' and client = '&lt;client&gt;'</t>
  </si>
  <si>
    <t>SQL,3 SELECT mbudrepdata.bud_code,mbudrepdata.col_amount,mbudrepdata.col_code FROM mbudrepdata WHERE rep_code = 'TFDIVEIN'  AND rep_seq_no = '30' and client = '&lt;client&gt;'</t>
  </si>
  <si>
    <t>SQL,4 SELECT mbudrepdata.bud_code,mbudrepdata.col_amount,mbudrepdata.col_code FROM mbudrepdata WHERE rep_code = 'TFDIVEIN'  AND rep_seq_no = '40' and client = '&lt;client&gt;'</t>
  </si>
  <si>
    <t>SQL,5 SELECT mbudrepdata.bud_code,mbudrepdata.col_amount,mbudrepdata.col_code FROM mbudrepdata WHERE rep_code = 'TFDIVEIN'  AND rep_seq_no = '50' and client = '&lt;client&gt;'</t>
  </si>
  <si>
    <t>SQL,6 SELECT mbudrepdata.bud_code,mbudrepdata.col_amount,mbudrepdata.col_code FROM mbudrepdata WHERE rep_code = 'TFDIVEIN'  AND rep_seq_no = '60' and client = '&lt;client&gt;'</t>
  </si>
  <si>
    <t>SQL,7 SELECT mbudrepdata.bud_code,mbudrepdata.col_amount,mbudrepdata.col_code FROM mbudrepdata WHERE rep_code = 'TFDIVEIN'  AND rep_seq_no = '70' and client = '&lt;client&gt;'</t>
  </si>
  <si>
    <t>SQL,8 SELECT mbudrepdata.bud_code,mbudrepdata.col_amount,mbudrepdata.col_code FROM mbudrepdata WHERE rep_code = 'TFDIVEIN'  AND rep_seq_no = '80' and client = '&lt;client&gt;'</t>
  </si>
  <si>
    <t>SQL,9 SELECT mbudrepdata.bud_code,mbudrepdata.col_amount,mbudrepdata.col_code FROM mbudrepdata WHERE rep_code = 'TFDIVEIN'  AND rep_seq_no = '90' and client = '&lt;client&gt;'</t>
  </si>
  <si>
    <t>SQL,10 SELECT mbudrepdata.bud_code,mbudrepdata.col_amount,mbudrepdata.col_code FROM mbudrepdata WHERE rep_code = 'TFDIVEIN'  AND rep_seq_no = '100' and client = '&lt;client&gt;'</t>
  </si>
  <si>
    <t>SQL,11 SELECT mbudrepdata.bud_code,mbudrepdata.col_amount,mbudrepdata.col_code FROM mbudrepdata WHERE rep_code = 'TFDIVEIN'  AND rep_seq_no = '110' and client = '&lt;client&gt;'</t>
  </si>
  <si>
    <t>SQL,12 SELECT mbudrepdata.bud_code,mbudrepdata.col_amount,mbudrepdata.col_code FROM mbudrepdata WHERE rep_code = 'TFDIVEIN'  AND rep_seq_no = '120' and client = '&lt;client&gt;'</t>
  </si>
  <si>
    <t>SQL,1 SELECT mbudrepdata.bud_code,mbudrepdata.col_amount,mbudrepdata.col_code FROM mbudrepdata WHERE rep_code = 'TFDIVFEX'  AND rep_seq_no In ('10','20') and client = '&lt;client&gt;'</t>
  </si>
  <si>
    <t>SQL,3 SELECT mbudrepdata.bud_code,mbudrepdata.col_amount,mbudrepdata.col_code FROM mbudrepdata WHERE rep_code = 'TFDIVFEX'  AND rep_seq_no = '30' and client = '&lt;client&gt;'</t>
  </si>
  <si>
    <t>SQL,4 SELECT mbudrepdata.bud_code,mbudrepdata.col_amount,mbudrepdata.col_code FROM mbudrepdata WHERE rep_code = 'TFDIVFEX'  AND rep_seq_no = '40' and client = '&lt;client&gt;'</t>
  </si>
  <si>
    <t>SQL,5 SELECT mbudrepdata.bud_code,mbudrepdata.col_amount,mbudrepdata.col_code FROM mbudrepdata WHERE rep_code = 'TFDIVFEX'  AND rep_seq_no In ('50','70') and client = '&lt;client&gt;'</t>
  </si>
  <si>
    <t>SQL,6 SELECT mbudrepdata.bud_code,mbudrepdata.col_amount,mbudrepdata.col_code FROM mbudrepdata WHERE rep_code = 'TFDIVFEX'  AND rep_seq_no = '60' and client = '&lt;client&gt;'</t>
  </si>
  <si>
    <t>SQL,8 SELECT mbudrepdata.bud_code,mbudrepdata.col_amount,mbudrepdata.col_code FROM mbudrepdata WHERE rep_code = 'TFDIVFEX'  AND rep_seq_no = '80' and client = '&lt;client&gt;'</t>
  </si>
  <si>
    <t>SQL,9 SELECT mbudrepdata.bud_code,mbudrepdata.col_amount,mbudrepdata.col_code FROM mbudrepdata WHERE rep_code = 'TFDIVFEX'  AND rep_seq_no = '90' and client = '&lt;client&gt;'</t>
  </si>
  <si>
    <t>SQL,10 SELECT mbudrepdata.bud_code,mbudrepdata.col_amount,mbudrepdata.col_code FROM mbudrepdata WHERE rep_code = 'TFDIVFEX'  AND rep_seq_no = '100' and client = '&lt;client&gt;'</t>
  </si>
  <si>
    <t>SQL,11 SELECT mbudrepdata.bud_code,mbudrepdata.col_amount,mbudrepdata.col_code FROM mbudrepdata WHERE rep_code = 'TFDIVFEX'  AND rep_seq_no = '110' and client = '&lt;client&gt;'</t>
  </si>
  <si>
    <t>SQL,12 SELECT mbudrepdata.bud_code,mbudrepdata.col_amount,mbudrepdata.col_code FROM mbudrepdata WHERE rep_code = 'TFDIVFEX'  AND rep_seq_no = '120' and client = '&lt;client&gt;'</t>
  </si>
  <si>
    <t>SQL,13 SELECT mbudrepdata.bud_code,mbudrepdata.col_amount,mbudrepdata.col_code FROM mbudrepdata WHERE rep_code = 'TFDIVFEX'  AND rep_seq_no = '130' and client = '&lt;client&gt;'</t>
  </si>
  <si>
    <t>SQL,14 SELECT mbudrepdata.bud_code,mbudrepdata.col_amount,mbudrepdata.col_code FROM mbudrepdata WHERE rep_code = 'TFDIVFEX'  AND rep_seq_no = '140' and client = '&lt;client&gt;'</t>
  </si>
  <si>
    <t>SQL,15 SELECT mbudrepdata.bud_code,mbudrepdata.col_amount,mbudrepdata.col_code FROM mbudrepdata WHERE rep_code = 'TFDIVFEX'  AND rep_seq_no = '150' and client = '&lt;client&gt;'</t>
  </si>
  <si>
    <t>SQL,16 SELECT mbudrepdata.bud_code,mbudrepdata.col_amount,mbudrepdata.col_code FROM mbudrepdata WHERE rep_code = 'TFDIVFEX'  AND rep_seq_no = '160' and client = '&lt;client&gt;'</t>
  </si>
  <si>
    <t>SQL,17 SELECT mbudrepdata.bud_code,mbudrepdata.col_amount,mbudrepdata.col_code FROM mbudrepdata WHERE rep_code = 'TFDIVFEX'  AND rep_seq_no = '170' and client = '&lt;client&gt;'</t>
  </si>
  <si>
    <t>SQL,18 SELECT mbudrepdata.bud_code,mbudrepdata.col_amount,mbudrepdata.col_code FROM mbudrepdata WHERE rep_code = 'TFDIVFEX'  AND rep_seq_no = '180' and client = '&lt;client&gt;'</t>
  </si>
  <si>
    <t>SQL,19 SELECT mbudrepdata.bud_code,mbudrepdata.col_amount,mbudrepdata.col_code FROM mbudrepdata WHERE rep_code = 'TFDIVFEX'  AND rep_seq_no = '190' and client = '&lt;client&gt;'</t>
  </si>
  <si>
    <t>SQL,20 SELECT mbudrepdata.bud_code,mbudrepdata.col_amount,mbudrepdata.col_code FROM mbudrepdata WHERE rep_code = 'TFDIVFEX'  AND rep_seq_no = '200' and client = '&lt;client&gt;'</t>
  </si>
  <si>
    <t>SQL,21 SELECT mbudrepdata.bud_code,mbudrepdata.col_amount,mbudrepdata.col_code FROM mbudrepdata WHERE rep_code = 'TFDIVFEX'  AND rep_seq_no = '210' and client = '&lt;client&gt;'</t>
  </si>
  <si>
    <t>SQL,22 SELECT mbudrepdata.bud_code,mbudrepdata.col_amount,mbudrepdata.col_code FROM mbudrepdata WHERE rep_code = 'TFDIVFEX'  AND rep_seq_no = '220' and client = '&lt;client&gt;'</t>
  </si>
  <si>
    <t>SQL,23 SELECT mbudrepdata.bud_code,mbudrepdata.col_amount,mbudrepdata.col_code FROM mbudrepdata WHERE rep_code = 'TFDIVFEX'  AND rep_seq_no = '230' and client = '&lt;client&gt;'</t>
  </si>
  <si>
    <t>SQL,24 SELECT mbudrepdata.bud_code,mbudrepdata.col_amount,mbudrepdata.col_code FROM mbudrepdata WHERE rep_code = 'TFDIVFEX'  AND rep_seq_no = '240' and client = '&lt;client&gt;'</t>
  </si>
  <si>
    <t>SQL,25 SELECT mbudrepdata.bud_code,mbudrepdata.col_amount,mbudrepdata.col_code FROM mbudrepdata WHERE rep_code = 'TFDIVFEX'  AND rep_seq_no = '250' and client = '&lt;client&gt;'</t>
  </si>
  <si>
    <t>SQL,26 SELECT mbudrepdata.bud_code,mbudrepdata.col_amount,mbudrepdata.col_code FROM mbudrepdata WHERE rep_code = 'TFDIVFEX'  AND rep_seq_no = '260' and client = '&lt;client&gt;'</t>
  </si>
  <si>
    <t>SQL,27 SELECT mbudrepdata.bud_code,mbudrepdata.col_amount,mbudrepdata.col_code FROM mbudrepdata WHERE rep_code = 'TFDIVFEX'  AND rep_seq_no = '270' and client = '&lt;client&gt;'</t>
  </si>
  <si>
    <t>SQL,1 SELECT mbudrepdata.bud_code,mbudrepdata.col_amount,mbudrepdata.col_code FROM mbudrepdata WHERE rep_code = 'TFDIVFIN'  AND rep_seq_no = '10' and client = '&lt;client&gt;'</t>
  </si>
  <si>
    <t>SQL,2 SELECT mbudrepdata.bud_code,mbudrepdata.col_amount,mbudrepdata.col_code FROM mbudrepdata WHERE rep_code = 'TFDIVFIN'  AND rep_seq_no = '20' and client = '&lt;client&gt;'</t>
  </si>
  <si>
    <t>SQL,3 SELECT mbudrepdata.bud_code,mbudrepdata.col_amount,mbudrepdata.col_code FROM mbudrepdata WHERE rep_code = 'TFDIVFIN'  AND rep_seq_no = '30' and client = '&lt;client&gt;'</t>
  </si>
  <si>
    <t>SQL,4 SELECT mbudrepdata.bud_code,mbudrepdata.col_amount,mbudrepdata.col_code FROM mbudrepdata WHERE rep_code = 'TFDIVFIN'  AND rep_seq_no = '40' and client = '&lt;client&gt;'</t>
  </si>
  <si>
    <t>SQL,5 SELECT mbudrepdata.bud_code,mbudrepdata.col_amount,mbudrepdata.col_code FROM mbudrepdata WHERE rep_code = 'TFDIVFIN'  AND rep_seq_no = '50' and client = '&lt;client&gt;'</t>
  </si>
  <si>
    <t>SQL,6 SELECT mbudrepdata.bud_code,mbudrepdata.col_amount,mbudrepdata.col_code FROM mbudrepdata WHERE rep_code = 'TFDIVFIN'  AND rep_seq_no = '60' and client = '&lt;client&gt;'</t>
  </si>
  <si>
    <t>SQL,7 SELECT mbudrepdata.bud_code,mbudrepdata.col_amount,mbudrepdata.col_code FROM mbudrepdata WHERE rep_code = 'TFDIVFIN'  AND rep_seq_no = '70' and client = '&lt;client&gt;'</t>
  </si>
  <si>
    <t>SQL,9 SELECT mbudrepdata.bud_code,mbudrepdata.col_amount,mbudrepdata.col_code FROM mbudrepdata WHERE rep_code = 'TFDIVFIN'  AND rep_seq_no = '90' and client = '&lt;client&gt;'</t>
  </si>
  <si>
    <t>SQL,10 SELECT mbudrepdata.bud_code,mbudrepdata.col_amount,mbudrepdata.col_code FROM mbudrepdata WHERE rep_code = 'TFDIVFIN'  AND rep_seq_no = '100' and client = '&lt;client&gt;'</t>
  </si>
  <si>
    <t>SQL,11 SELECT mbudrepdata.bud_code,mbudrepdata.col_amount,mbudrepdata.col_code FROM mbudrepdata WHERE rep_code = 'TFDIVFIN'  AND rep_seq_no = '110' and client = '&lt;client&gt;'</t>
  </si>
  <si>
    <t>SQL,12 SELECT mbudrepdata.bud_code,mbudrepdata.col_amount,mbudrepdata.col_code FROM mbudrepdata WHERE rep_code = 'TFDIVFIN'  AND rep_seq_no = '120' and client = '&lt;client&gt;'</t>
  </si>
  <si>
    <t>SQL,1 SELECT mbudrepdata.bud_code,mbudrepdata.col_amount,mbudrepdata.col_code FROM mbudrepdata WHERE rep_code = 'TFDIVGEX'  AND rep_seq_no = '10' and client = '&lt;client&gt;'</t>
  </si>
  <si>
    <t>SQL,2 SELECT mbudrepdata.bud_code,mbudrepdata.col_amount,mbudrepdata.col_code FROM mbudrepdata WHERE rep_code = 'TFDIVGEX'  AND rep_seq_no = '20' and client = '&lt;client&gt;'</t>
  </si>
  <si>
    <t>SQL,3 SELECT mbudrepdata.bud_code,mbudrepdata.col_amount,mbudrepdata.col_code FROM mbudrepdata WHERE rep_code = 'TFDIVGEX'  AND rep_seq_no = '30' and client = '&lt;client&gt;'</t>
  </si>
  <si>
    <t>SQL,4 SELECT mbudrepdata.bud_code,mbudrepdata.col_amount,mbudrepdata.col_code FROM mbudrepdata WHERE rep_code = 'TFDIVGEX'  AND rep_seq_no = '40' and client = '&lt;client&gt;'</t>
  </si>
  <si>
    <t>SQL,5 SELECT mbudrepdata.bud_code,mbudrepdata.col_amount,mbudrepdata.col_code FROM mbudrepdata WHERE rep_code = 'TFDIVGEX'  AND rep_seq_no In ('50','60') and client = '&lt;client&gt;'</t>
  </si>
  <si>
    <t>SQL,7 SELECT mbudrepdata.bud_code,mbudrepdata.col_amount,mbudrepdata.col_code FROM mbudrepdata WHERE rep_code = 'TFDIVGEX'  AND rep_seq_no In ('70','80') and client = '&lt;client&gt;'</t>
  </si>
  <si>
    <t>SQL,9 SELECT mbudrepdata.bud_code,mbudrepdata.col_amount,mbudrepdata.col_code FROM mbudrepdata WHERE rep_code = 'TFDIVGEX'  AND rep_seq_no = '90' and client = '&lt;client&gt;'</t>
  </si>
  <si>
    <t>SQL,10 SELECT mbudrepdata.bud_code,mbudrepdata.col_amount,mbudrepdata.col_code FROM mbudrepdata WHERE rep_code = 'TFDIVGEX'  AND rep_seq_no = '100' and client = '&lt;client&gt;'</t>
  </si>
  <si>
    <t>SQL,11 SELECT mbudrepdata.bud_code,mbudrepdata.col_amount,mbudrepdata.col_code FROM mbudrepdata WHERE rep_code = 'TFDIVGEX'  AND rep_seq_no = '110' and client = '&lt;client&gt;'</t>
  </si>
  <si>
    <t>SQL,12 SELECT mbudrepdata.bud_code,mbudrepdata.col_amount,mbudrepdata.col_code FROM mbudrepdata WHERE rep_code = 'TFDIVGEX'  AND rep_seq_no = '120' and client = '&lt;client&gt;'</t>
  </si>
  <si>
    <t>SQL,13 SELECT mbudrepdata.bud_code,mbudrepdata.col_amount,mbudrepdata.col_code FROM mbudrepdata WHERE rep_code = 'TFDIVGEX'  AND rep_seq_no = '130' and client = '&lt;client&gt;'</t>
  </si>
  <si>
    <t>SQL,14 SELECT mbudrepdata.bud_code,mbudrepdata.col_amount,mbudrepdata.col_code FROM mbudrepdata WHERE rep_code = 'TFDIVGEX'  AND rep_seq_no = '140' and client = '&lt;client&gt;'</t>
  </si>
  <si>
    <t>SQL,15 SELECT mbudrepdata.bud_code,mbudrepdata.col_amount,mbudrepdata.col_code FROM mbudrepdata WHERE rep_code = 'TFDIVGEX'  AND rep_seq_no = '150' and client = '&lt;client&gt;'</t>
  </si>
  <si>
    <t>SQL,16 SELECT mbudrepdata.bud_code,mbudrepdata.col_amount,mbudrepdata.col_code FROM mbudrepdata WHERE rep_code = 'TFDIVGEX'  AND rep_seq_no = '160' and client = '&lt;client&gt;'</t>
  </si>
  <si>
    <t>SQL,17 SELECT mbudrepdata.bud_code,mbudrepdata.col_amount,mbudrepdata.col_code FROM mbudrepdata WHERE rep_code = 'TFDIVGEX'  AND rep_seq_no = '170' and client = '&lt;client&gt;'</t>
  </si>
  <si>
    <t>SQL,18 SELECT mbudrepdata.bud_code,mbudrepdata.col_amount,mbudrepdata.col_code FROM mbudrepdata WHERE rep_code = 'TFDIVGEX'  AND rep_seq_no = '180' and client = '&lt;client&gt;'</t>
  </si>
  <si>
    <t>SQL,19 SELECT mbudrepdata.bud_code,mbudrepdata.col_amount,mbudrepdata.col_code FROM mbudrepdata WHERE rep_code = 'TFDIVGEX'  AND rep_seq_no = '190' and client = '&lt;client&gt;'</t>
  </si>
  <si>
    <t>SQL,20 SELECT mbudrepdata.bud_code,mbudrepdata.col_amount,mbudrepdata.col_code FROM mbudrepdata WHERE rep_code = 'TFDIVGEX'  AND rep_seq_no = '200' and client = '&lt;client&gt;'</t>
  </si>
  <si>
    <t>SQL,23 SELECT mbudrepdata.bud_code,mbudrepdata.col_amount,mbudrepdata.col_code FROM mbudrepdata WHERE rep_code = 'TFDIVGEX'  AND rep_seq_no = '230' and client = '&lt;client&gt;'</t>
  </si>
  <si>
    <t>SQL,24 SELECT mbudrepdata.bud_code,mbudrepdata.col_amount,mbudrepdata.col_code FROM mbudrepdata WHERE rep_code = 'TFDIVGEX'  AND rep_seq_no = '240' and client = '&lt;client&gt;'</t>
  </si>
  <si>
    <t>SQL,25 SELECT mbudrepdata.bud_code,mbudrepdata.col_amount,mbudrepdata.col_code FROM mbudrepdata WHERE rep_code = 'TFDIVGEX'  AND rep_seq_no = '250' and client = '&lt;client&gt;'</t>
  </si>
  <si>
    <t>SQL,26 SELECT mbudrepdata.bud_code,mbudrepdata.col_amount,mbudrepdata.col_code FROM mbudrepdata WHERE rep_code = 'TFDIVGEX'  AND rep_seq_no = '260' and client = '&lt;client&gt;'</t>
  </si>
  <si>
    <t>SQL,27 SELECT mbudrepdata.bud_code,mbudrepdata.col_amount,mbudrepdata.col_code FROM mbudrepdata WHERE rep_code = 'TFDIVGEX'  AND rep_seq_no = '270' and client = '&lt;client&gt;'</t>
  </si>
  <si>
    <t>SQL,28 SELECT mbudrepdata.bud_code,mbudrepdata.col_amount,mbudrepdata.col_code FROM mbudrepdata WHERE rep_code = 'TFDIVGEX'  AND rep_seq_no = '280' and client = '&lt;client&gt;'</t>
  </si>
  <si>
    <t>SQL,1 SELECT mbudrepdata.bud_code,mbudrepdata.col_amount,mbudrepdata.col_code FROM mbudrepdata WHERE rep_code = 'TFDIVGIN'  AND rep_seq_no = '10' and client = '&lt;client&gt;'</t>
  </si>
  <si>
    <t>SQL,2 SELECT mbudrepdata.bud_code,mbudrepdata.col_amount,mbudrepdata.col_code FROM mbudrepdata WHERE rep_code = 'TFDIVGIN'  AND rep_seq_no = '20' and client = '&lt;client&gt;'</t>
  </si>
  <si>
    <t>SQL,3 SELECT mbudrepdata.bud_code,mbudrepdata.col_amount,mbudrepdata.col_code FROM mbudrepdata WHERE rep_code = 'TFDIVGIN'  AND rep_seq_no = '30' and client = '&lt;client&gt;'</t>
  </si>
  <si>
    <t>SQL,4 SELECT mbudrepdata.bud_code,mbudrepdata.col_amount,mbudrepdata.col_code FROM mbudrepdata WHERE rep_code = 'TFDIVGIN'  AND rep_seq_no = '40' and client = '&lt;client&gt;'</t>
  </si>
  <si>
    <t>SQL,5 SELECT mbudrepdata.bud_code,mbudrepdata.col_amount,mbudrepdata.col_code FROM mbudrepdata WHERE rep_code = 'TFDIVGIN'  AND rep_seq_no = '50' and client = '&lt;client&gt;'</t>
  </si>
  <si>
    <t>SQL,6 SELECT mbudrepdata.bud_code,mbudrepdata.col_amount,mbudrepdata.col_code FROM mbudrepdata WHERE rep_code = 'TFDIVGIN'  AND rep_seq_no = '60' and client = '&lt;client&gt;'</t>
  </si>
  <si>
    <t>SQL,7 SELECT mbudrepdata.bud_code,mbudrepdata.col_amount,mbudrepdata.col_code FROM mbudrepdata WHERE rep_code = 'TFDIVGIN'  AND rep_seq_no = '70' and client = '&lt;client&gt;'</t>
  </si>
  <si>
    <t>SQL,8 SELECT mbudrepdata.bud_code,mbudrepdata.col_amount,mbudrepdata.col_code FROM mbudrepdata WHERE rep_code = 'TFDIVGIN'  AND rep_seq_no = '80' and client = '&lt;client&gt;'</t>
  </si>
  <si>
    <t>SQL,9 SELECT mbudrepdata.bud_code,mbudrepdata.col_amount,mbudrepdata.col_code FROM mbudrepdata WHERE rep_code = 'TFDIVGIN'  AND rep_seq_no = '90' and client = '&lt;client&gt;'</t>
  </si>
  <si>
    <t>SQL,1 SELECT mbudrepdata.bud_code,mbudrepdata.col_amount,mbudrepdata.col_code FROM mbudrepdata WHERE rep_code = 'TFDIVHEX'  AND rep_seq_no = '10' and client = '&lt;client&gt;'</t>
  </si>
  <si>
    <t>SQL,2 SELECT mbudrepdata.bud_code,mbudrepdata.col_amount,mbudrepdata.col_code FROM mbudrepdata WHERE rep_code = 'TFDIVHEX'  AND rep_seq_no In ('20','30') and client = '&lt;client&gt;'</t>
  </si>
  <si>
    <t>SQL,4 SELECT mbudrepdata.bud_code,mbudrepdata.col_amount,mbudrepdata.col_code FROM mbudrepdata WHERE rep_code = 'TFDIVHEX'  AND rep_seq_no = '40' and client = '&lt;client&gt;'</t>
  </si>
  <si>
    <t>SQL,5 SELECT mbudrepdata.bud_code,mbudrepdata.col_amount,mbudrepdata.col_code FROM mbudrepdata WHERE rep_code = 'TFDIVHEX'  AND rep_seq_no = '50' and client = '&lt;client&gt;'</t>
  </si>
  <si>
    <t>SQL,6 SELECT mbudrepdata.bud_code,mbudrepdata.col_amount,mbudrepdata.col_code FROM mbudrepdata WHERE rep_code = 'TFDIVHEX'  AND rep_seq_no = '60' and client = '&lt;client&gt;'</t>
  </si>
  <si>
    <t>SQL,7 SELECT mbudrepdata.bud_code,mbudrepdata.col_amount,mbudrepdata.col_code FROM mbudrepdata WHERE rep_code = 'TFDIVHEX'  AND rep_seq_no = '70' and client = '&lt;client&gt;'</t>
  </si>
  <si>
    <t>SQL,8 SELECT mbudrepdata.bud_code,mbudrepdata.col_amount,mbudrepdata.col_code FROM mbudrepdata WHERE rep_code = 'TFDIVHEX'  AND rep_seq_no = '80' and client = '&lt;client&gt;'</t>
  </si>
  <si>
    <t>SQL,9 SELECT mbudrepdata.bud_code,mbudrepdata.col_amount,mbudrepdata.col_code FROM mbudrepdata WHERE rep_code = 'TFDIVHEX'  AND rep_seq_no = '90' and client = '&lt;client&gt;'</t>
  </si>
  <si>
    <t>SQL,10 SELECT mbudrepdata.bud_code,mbudrepdata.col_amount,mbudrepdata.col_code FROM mbudrepdata WHERE rep_code = 'TFDIVHEX'  AND rep_seq_no = '100' and client = '&lt;client&gt;'</t>
  </si>
  <si>
    <t>SQL,11 SELECT mbudrepdata.bud_code,mbudrepdata.col_amount,mbudrepdata.col_code FROM mbudrepdata WHERE rep_code = 'TFDIVHEX'  AND rep_seq_no = '110' and client = '&lt;client&gt;'</t>
  </si>
  <si>
    <t>SQL,12 SELECT mbudrepdata.bud_code,mbudrepdata.col_amount,mbudrepdata.col_code FROM mbudrepdata WHERE rep_code = 'TFDIVHEX'  AND rep_seq_no = '120' and client = '&lt;client&gt;'</t>
  </si>
  <si>
    <t>SQL,13 SELECT mbudrepdata.bud_code,mbudrepdata.col_amount,mbudrepdata.col_code FROM mbudrepdata WHERE rep_code = 'TFDIVHEX'  AND rep_seq_no = '130' and client = '&lt;client&gt;'</t>
  </si>
  <si>
    <t>SQL,14 SELECT mbudrepdata.bud_code,mbudrepdata.col_amount,mbudrepdata.col_code FROM mbudrepdata WHERE rep_code = 'TFDIVHEX'  AND rep_seq_no = '140' and client = '&lt;client&gt;'</t>
  </si>
  <si>
    <t>SQL,15 SELECT mbudrepdata.bud_code,mbudrepdata.col_amount,mbudrepdata.col_code FROM mbudrepdata WHERE rep_code = 'TFDIVHEX'  AND rep_seq_no = '150' and client = '&lt;client&gt;'</t>
  </si>
  <si>
    <t>SQL,16 SELECT mbudrepdata.bud_code,mbudrepdata.col_amount,mbudrepdata.col_code FROM mbudrepdata WHERE rep_code = 'TFDIVHEX'  AND rep_seq_no = '160' and client = '&lt;client&gt;'</t>
  </si>
  <si>
    <t>SQL,17 SELECT mbudrepdata.bud_code,mbudrepdata.col_amount,mbudrepdata.col_code FROM mbudrepdata WHERE rep_code = 'TFDIVHEX'  AND rep_seq_no = '170' and client = '&lt;client&gt;'</t>
  </si>
  <si>
    <t>SQL,18 SELECT mbudrepdata.bud_code,mbudrepdata.col_amount,mbudrepdata.col_code FROM mbudrepdata WHERE rep_code = 'TFDIVHEX'  AND rep_seq_no = '180' and client = '&lt;client&gt;'</t>
  </si>
  <si>
    <t>SQL,19 SELECT mbudrepdata.bud_code,mbudrepdata.col_amount,mbudrepdata.col_code FROM mbudrepdata WHERE rep_code = 'TFDIVHEX'  AND rep_seq_no In ('190','200') and client = '&lt;client&gt;'</t>
  </si>
  <si>
    <t>SQL,21 SELECT mbudrepdata.bud_code,mbudrepdata.col_amount,mbudrepdata.col_code FROM mbudrepdata WHERE rep_code = 'TFDIVHEX'  AND rep_seq_no = '210' and client = '&lt;client&gt;'</t>
  </si>
  <si>
    <t>SQL,22 SELECT mbudrepdata.bud_code,mbudrepdata.col_amount,mbudrepdata.col_code FROM mbudrepdata WHERE rep_code = 'TFDIVHEX'  AND rep_seq_no = '220' and client = '&lt;client&gt;'</t>
  </si>
  <si>
    <t>SQL,23 SELECT mbudrepdata.bud_code,mbudrepdata.col_amount,mbudrepdata.col_code FROM mbudrepdata WHERE rep_code = 'TFDIVHEX'  AND rep_seq_no = '230' and client = '&lt;client&gt;'</t>
  </si>
  <si>
    <t>SQL,24 SELECT mbudrepdata.bud_code,mbudrepdata.col_amount,mbudrepdata.col_code FROM mbudrepdata WHERE rep_code = 'TFDIVHEX'  AND rep_seq_no = '240' and client = '&lt;client&gt;'</t>
  </si>
  <si>
    <t>SQL,25 SELECT mbudrepdata.bud_code,mbudrepdata.col_amount,mbudrepdata.col_code FROM mbudrepdata WHERE rep_code = 'TFDIVHEX'  AND rep_seq_no = '250' and client = '&lt;client&gt;'</t>
  </si>
  <si>
    <t>SQL,26 SELECT mbudrepdata.bud_code,mbudrepdata.col_amount,mbudrepdata.col_code FROM mbudrepdata WHERE rep_code = 'TFDIVHEX'  AND rep_seq_no = '260' and client = '&lt;client&gt;'</t>
  </si>
  <si>
    <t>SQL,27 SELECT mbudrepdata.bud_code,mbudrepdata.col_amount,mbudrepdata.col_code FROM mbudrepdata WHERE rep_code = 'TFDIVHEX'  AND rep_seq_no = '270' and client = '&lt;client&gt;'</t>
  </si>
  <si>
    <t>SQL,28 SELECT mbudrepdata.bud_code,mbudrepdata.col_amount,mbudrepdata.col_code FROM mbudrepdata WHERE rep_code = 'TFDIVHEX'  AND rep_seq_no = '280' and client = '&lt;client&gt;'</t>
  </si>
  <si>
    <t>SQL,29 SELECT mbudrepdata.bud_code,mbudrepdata.col_amount,mbudrepdata.col_code FROM mbudrepdata WHERE rep_code = 'TFDIVHEX'  AND rep_seq_no = '290' and client = '&lt;client&gt;'</t>
  </si>
  <si>
    <t>SQL,30 SELECT mbudrepdata.bud_code,mbudrepdata.col_amount,mbudrepdata.col_code FROM mbudrepdata WHERE rep_code = 'TFDIVHEX'  AND rep_seq_no = '300' and client = '&lt;client&gt;'</t>
  </si>
  <si>
    <t>SQL,31 SELECT mbudrepdata.bud_code,mbudrepdata.col_amount,mbudrepdata.col_code FROM mbudrepdata WHERE rep_code = 'TFDIVHEX'  AND rep_seq_no = '310' and client = '&lt;client&gt;'</t>
  </si>
  <si>
    <t>SQL,32 SELECT mbudrepdata.bud_code,mbudrepdata.col_amount,mbudrepdata.col_code FROM mbudrepdata WHERE rep_code = 'TFDIVHEX'  AND rep_seq_no = '320' and client = '&lt;client&gt;'</t>
  </si>
  <si>
    <t>SQL,33 SELECT mbudrepdata.bud_code,mbudrepdata.col_amount,mbudrepdata.col_code FROM mbudrepdata WHERE rep_code = 'TFDIVHEX'  AND rep_seq_no = '330' and client = '&lt;client&gt;'</t>
  </si>
  <si>
    <t>SQL,34 SELECT mbudrepdata.bud_code,mbudrepdata.col_amount,mbudrepdata.col_code FROM mbudrepdata WHERE rep_code = 'TFDIVHEX'  AND rep_seq_no = '340' and client = '&lt;client&gt;'</t>
  </si>
  <si>
    <t>SQL,35 SELECT mbudrepdata.bud_code,mbudrepdata.col_amount,mbudrepdata.col_code FROM mbudrepdata WHERE rep_code = 'TFDIVHEX'  AND rep_seq_no = '350' and client = '&lt;client&gt;'</t>
  </si>
  <si>
    <t>SQL,36 SELECT mbudrepdata.bud_code,mbudrepdata.col_amount,mbudrepdata.col_code FROM mbudrepdata WHERE rep_code = 'TFDIVHEX'  AND rep_seq_no = '360' and client = '&lt;client&gt;'</t>
  </si>
  <si>
    <t>SQL,37 SELECT mbudrepdata.bud_code,mbudrepdata.col_amount,mbudrepdata.col_code FROM mbudrepdata WHERE rep_code = 'TFDIVHEX'  AND rep_seq_no = '370' and client = '&lt;client&gt;'</t>
  </si>
  <si>
    <t>SQL,38 SELECT mbudrepdata.bud_code,mbudrepdata.col_amount,mbudrepdata.col_code FROM mbudrepdata WHERE rep_code = 'TFDIVHEX'  AND rep_seq_no = '380' and client = '&lt;client&gt;'</t>
  </si>
  <si>
    <t>SQL,39 SELECT mbudrepdata.bud_code,mbudrepdata.col_amount,mbudrepdata.col_code FROM mbudrepdata WHERE rep_code = 'TFDIVHEX'  AND rep_seq_no = '390' and client = '&lt;client&gt;'</t>
  </si>
  <si>
    <t>SQL,40 SELECT mbudrepdata.bud_code,mbudrepdata.col_amount,mbudrepdata.col_code FROM mbudrepdata WHERE rep_code = 'TFDIVHEX'  AND rep_seq_no = '400' and client = '&lt;client&gt;'</t>
  </si>
  <si>
    <t>SQL,41 SELECT mbudrepdata.bud_code,mbudrepdata.col_amount,mbudrepdata.col_code FROM mbudrepdata WHERE rep_code = 'TFDIVHEX'  AND rep_seq_no = '410' and client = '&lt;client&gt;'</t>
  </si>
  <si>
    <t>SQL,1 SELECT mbudrepdata.bud_code,mbudrepdata.col_amount,mbudrepdata.col_code FROM mbudrepdata WHERE rep_code = 'TFDIVHIN'  AND rep_seq_no = '10' and client = '&lt;client&gt;'</t>
  </si>
  <si>
    <t>SQL,2 SELECT mbudrepdata.bud_code,mbudrepdata.col_amount,mbudrepdata.col_code FROM mbudrepdata WHERE rep_code = 'TFDIVHIN'  AND rep_seq_no = '20' and client = '&lt;client&gt;'</t>
  </si>
  <si>
    <t>SQL,3 SELECT mbudrepdata.bud_code,mbudrepdata.col_amount,mbudrepdata.col_code FROM mbudrepdata WHERE rep_code = 'TFDIVHIN'  AND rep_seq_no = '30' and client = '&lt;client&gt;'</t>
  </si>
  <si>
    <t>SQL,4 SELECT mbudrepdata.bud_code,mbudrepdata.col_amount,mbudrepdata.col_code FROM mbudrepdata WHERE rep_code = 'TFDIVHIN'  AND rep_seq_no = '40' and client = '&lt;client&gt;'</t>
  </si>
  <si>
    <t>SQL,6 SELECT mbudrepdata.bud_code,mbudrepdata.col_amount,mbudrepdata.col_code FROM mbudrepdata WHERE rep_code = 'TFDIVHIN'  AND rep_seq_no = '60' and client = '&lt;client&gt;'</t>
  </si>
  <si>
    <t>SQL,7 SELECT mbudrepdata.bud_code,mbudrepdata.col_amount,mbudrepdata.col_code FROM mbudrepdata WHERE rep_code = 'TFDIVHIN'  AND rep_seq_no = '70' and client = '&lt;client&gt;'</t>
  </si>
  <si>
    <t>SQL,8 SELECT mbudrepdata.bud_code,mbudrepdata.col_amount,mbudrepdata.col_code FROM mbudrepdata WHERE rep_code = 'TFDIVHIN'  AND rep_seq_no = '80' and client = '&lt;client&gt;'</t>
  </si>
  <si>
    <t>SQL,9 SELECT mbudrepdata.bud_code,mbudrepdata.col_amount,mbudrepdata.col_code FROM mbudrepdata WHERE rep_code = 'TFDIVHIN'  AND rep_seq_no = '90' and client = '&lt;client&gt;'</t>
  </si>
  <si>
    <t>SQL,11 SELECT mbudrepdata.bud_code,mbudrepdata.col_amount,mbudrepdata.col_code FROM mbudrepdata WHERE rep_code = 'TFDIVHIN'  AND rep_seq_no = '110' and client = '&lt;client&gt;'</t>
  </si>
  <si>
    <t>SQL,1 SELECT mbudrepdata.bud_code,mbudrepdata.col_amount,mbudrepdata.col_code FROM mbudrepdata WHERE rep_code = 'APP1'  AND rep_seq_no = '10' and client = '&lt;client&gt;'</t>
  </si>
  <si>
    <t>SQL,2 SELECT mbudrepdata.bud_code,mbudrepdata.col_amount,mbudrepdata.col_code FROM mbudrepdata WHERE rep_code = 'APP1'  AND rep_seq_no = '20' and client = '&lt;client&gt;'</t>
  </si>
  <si>
    <t>SQL,3 SELECT mbudrepdata.bud_code,mbudrepdata.col_amount,mbudrepdata.col_code FROM mbudrepdata WHERE rep_code = 'APP1'  AND rep_seq_no = '30' and client = '&lt;client&gt;'</t>
  </si>
  <si>
    <t>SQL,4 SELECT mbudrepdata.bud_code,mbudrepdata.col_amount,mbudrepdata.col_code FROM mbudrepdata WHERE rep_code = 'APP1'  AND rep_seq_no = '40' and client = '&lt;client&gt;'</t>
  </si>
  <si>
    <t>SQL,5 SELECT mbudrepdata.bud_code,mbudrepdata.col_amount,mbudrepdata.col_code FROM mbudrepdata WHERE rep_code = 'APP1'  AND rep_seq_no = '50' and client = '&lt;client&gt;'</t>
  </si>
  <si>
    <t>SQL,6 SELECT mbudrepdata.bud_code,mbudrepdata.col_amount,mbudrepdata.col_code FROM mbudrepdata WHERE rep_code = 'APP1'  AND rep_seq_no = '60' and client = '&lt;client&gt;'</t>
  </si>
  <si>
    <t>SQL,7 SELECT mbudrepdata.bud_code,mbudrepdata.col_amount,mbudrepdata.col_code FROM mbudrepdata WHERE rep_code = 'APP1'  AND rep_seq_no = '70' and client = '&lt;client&gt;'</t>
  </si>
  <si>
    <t>SQL,9 SELECT mbudrepdata.bud_code,mbudrepdata.col_amount,mbudrepdata.col_code FROM mbudrepdata WHERE rep_code = 'APP1'  AND rep_seq_no = '80' and client = '&lt;client&gt;'</t>
  </si>
  <si>
    <t>SQL,9 SELECT mbudrepdata.bud_code,mbudrepdata.col_amount,mbudrepdata.col_code FROM mbudrepdata WHERE rep_code = 'APP1'  AND rep_seq_no = '90' and client = '&lt;client&gt;'</t>
  </si>
  <si>
    <t>SQL,1 SELECT mbudrepdata.bud_code,mbudrepdata.col_amount,mbudrepdata.col_code FROM mbudrepdata WHERE rep_code = 'LPT'  AND rep_seq_no = '10' and client = '&lt;client&gt;'</t>
  </si>
  <si>
    <t>SQL,2 SELECT mbudrepdata.bud_code,mbudrepdata.col_amount,mbudrepdata.col_code FROM mbudrepdata WHERE rep_code = 'LPT'  AND rep_seq_no = '20' and client = '&lt;client&gt;'</t>
  </si>
  <si>
    <t>TII Transport Infrastructure Ireland</t>
  </si>
  <si>
    <t xml:space="preserve">(A-B)  </t>
  </si>
  <si>
    <t>(A)</t>
  </si>
  <si>
    <t>(B)</t>
  </si>
  <si>
    <t xml:space="preserve"> Expenditure</t>
  </si>
  <si>
    <t>SQL,3 SELECT mbudrepdata.bud_code,mbudrepdata.col_amount,mbudrepdata.col_code FROM mbudrepdata WHERE rep_code = 'LPT'  AND rep_seq_no = '30' and client = '&lt;client&gt;'</t>
  </si>
  <si>
    <t>SQL,4 SELECT mbudrepdata.bud_code,mbudrepdata.col_amount,mbudrepdata.col_code FROM mbudrepdata WHERE rep_code = 'LPT'  AND rep_seq_no = '40' and client = '&lt;client&gt;'</t>
  </si>
  <si>
    <t>Local Property Tax Self Funding - Revenue Budget</t>
  </si>
  <si>
    <t>Climate Change and Flooding</t>
  </si>
  <si>
    <t>E15</t>
  </si>
  <si>
    <t>E1501</t>
  </si>
  <si>
    <t>E1599</t>
  </si>
  <si>
    <t>summary, 57, hidden subsvc</t>
  </si>
  <si>
    <t>summary, 58, hidden subsvc</t>
  </si>
  <si>
    <t>summary, 81, hidden</t>
  </si>
  <si>
    <t>SQL,81 SELECT mbudrepdata.bud_code,mbudrepdata.col_amount,mbudrepdata.col_code FROM mbudrepdata WHERE rep_code = 'TB'  AND rep_seq_no = '810' and client = '&lt;client&gt;'</t>
  </si>
  <si>
    <t>QUERY,81</t>
  </si>
  <si>
    <t>columns,81</t>
  </si>
  <si>
    <t>crosstab,81 bud_code</t>
  </si>
  <si>
    <t>crosstab,81 col_code</t>
  </si>
  <si>
    <t>columnsign,81</t>
  </si>
  <si>
    <t>SQL,57 SELECT mbudrepdata.bud_code,mbudrepdata.col_amount,mbudrepdata.col_code FROM mbudrepdata WHERE rep_code = 'TFDIVEEX'  AND rep_seq_no = '570' and client = '&lt;client&gt;'</t>
  </si>
  <si>
    <t>SQL,58 SELECT mbudrepdata.bud_code,mbudrepdata.col_amount,mbudrepdata.col_code FROM mbudrepdata WHERE rep_code = 'TFDIVEEX'  AND rep_seq_no = '580' and client = '&lt;client&gt;'</t>
  </si>
  <si>
    <t>National Transport Authority</t>
  </si>
  <si>
    <t>Food Safety Authority of Ireland</t>
  </si>
  <si>
    <t xml:space="preserve">columnsign,23 </t>
  </si>
  <si>
    <t>SQL,23 SELECT mbudrepdata.bud_code,mbudrepdata.col_amount,mbudrepdata.col_code FROM mbudrepdata WHERE rep_code = 'TE'  AND rep_seq_no = '230' and client = '&lt;client&gt;'</t>
  </si>
  <si>
    <t xml:space="preserve">columnsign,24 </t>
  </si>
  <si>
    <t>SQL,24 SELECT mbudrepdata.bud_code,mbudrepdata.col_amount,mbudrepdata.col_code FROM mbudrepdata WHERE rep_code = 'TE'  AND rep_seq_no = '240' and client = '&lt;client&gt;'</t>
  </si>
  <si>
    <t xml:space="preserve">columnsign,25 </t>
  </si>
  <si>
    <t>SQL,25 SELECT mbudrepdata.bud_code,mbudrepdata.col_amount,mbudrepdata.col_code FROM mbudrepdata WHERE rep_code = 'TE'  AND rep_seq_no = '250' and client = '&lt;client&gt;'</t>
  </si>
  <si>
    <t>SQL,11 SELECT mbudrepdata.bud_code,mbudrepdata.col_amount,mbudrepdata.col_code FROM mbudrepdata WHERE rep_code = 'TFDIVBIN'  AND rep_seq_no = '110' and client = '&lt;client&gt;'</t>
  </si>
  <si>
    <t>SQL,11 SELECT mbudrepdata.bud_code,mbudrepdata.col_amount,mbudrepdata.col_code FROM mbudrepdata WHERE rep_code = 'TFDIVDIN'  AND rep_seq_no = '110' and client = '&lt;client&gt;'</t>
  </si>
  <si>
    <t>SQL,13 SELECT mbudrepdata.bud_code,mbudrepdata.col_amount,mbudrepdata.col_code FROM mbudrepdata WHERE rep_code = 'TFDIVEIN'  AND rep_seq_no = '130' and client = '&lt;client&gt;'</t>
  </si>
  <si>
    <t>SQL,14 SELECT mbudrepdata.bud_code,mbudrepdata.col_amount,mbudrepdata.col_code FROM mbudrepdata WHERE rep_code = 'TFDIVFIN'  AND rep_seq_no = '140' and client = '&lt;client&gt;'</t>
  </si>
  <si>
    <t>SQL,15 SELECT mbudrepdata.bud_code,mbudrepdata.col_amount,mbudrepdata.col_code FROM mbudrepdata WHERE rep_code = 'TFDIVFIN'  AND rep_seq_no = '150' and client = '&lt;client&gt;'</t>
  </si>
  <si>
    <t>SQL,10 SELECT mbudrepdata.bud_code,mbudrepdata.col_amount,mbudrepdata.col_code FROM mbudrepdata WHERE rep_code = 'TFDIVGIN'  AND rep_seq_no = '100' and client = '&lt;client&gt;'</t>
  </si>
  <si>
    <t>SQL,11 SELECT mbudrepdata.bud_code,mbudrepdata.col_amount,mbudrepdata.col_code FROM mbudrepdata WHERE rep_code = 'TFDIVGIN'  AND rep_seq_no = '110' and client = '&lt;client&gt;'</t>
  </si>
  <si>
    <t>SQL,9 SELECT mbudrepdata.bud_code,mbudrepdata.col_amount,mbudrepdata.col_code FROM mbudrepdata WHERE rep_code = 'TFDIVDIN'  AND rep_seq_no in ('90','50') and client = '&lt;client&gt;'</t>
  </si>
  <si>
    <t>SQL,10 SELECT mbudrepdata.bud_code,mbudrepdata.col_amount,mbudrepdata.col_code FROM mbudrepdata WHERE rep_code = 'TFDIVHIN'  AND rep_seq_no in ('100','50') and client = '&lt;client&gt;'</t>
  </si>
  <si>
    <t>SQL,13 SELECT mbudrepdata.bud_code,mbudrepdata.col_amount,mbudrepdata.col_code FROM mbudrepdata WHERE rep_code = 'TFDIVFIN'  AND rep_seq_no in ('130','80') and client = '&lt;client&gt;'</t>
  </si>
  <si>
    <t>Department of Housing, Local Government and Heritage</t>
  </si>
  <si>
    <t>Media, Tourism, Art, Culture, Sport and the Gaeltacht</t>
  </si>
  <si>
    <t>Education</t>
  </si>
  <si>
    <t>Transport</t>
  </si>
  <si>
    <t>Justice</t>
  </si>
  <si>
    <t>Agriculture and Marine</t>
  </si>
  <si>
    <t>Enterprise, Trade and Employment</t>
  </si>
  <si>
    <t>Community, Rural Development and The Islands</t>
  </si>
  <si>
    <t>Housing, Local Government and Heritage</t>
  </si>
  <si>
    <t>Climate Action, Communication Networks</t>
  </si>
  <si>
    <t>SQL,12 SELECT mbudrepdata.bud_code,mbudrepdata.col_amount,mbudrepdata.col_code FROM mbudrepdata WHERE rep_code = 'TFDIVBIN'  AND rep_seq_no = '120' and client = '&lt;client&gt;'</t>
  </si>
  <si>
    <t>KILKENNY COUNTY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</si>
</sst>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0.0%"/>
    <numFmt numFmtId="166" formatCode="#,##0;\(#,##0\)"/>
    <numFmt numFmtId="167" formatCode="#,##0.00_ ;[Red]\-#,##0.00\ "/>
    <numFmt numFmtId="169" formatCode="_-* #,##0_-;\-* #,##0_-;_-* &quot;-&quot;??_-;_-@_-"/>
    <numFmt numFmtId="170" formatCode="_-* #,##0.0_-;\-* #,##0.0_-;_-* &quot;-&quot;??_-;_-@_-"/>
  </numFmts>
  <fonts count="36" x14ac:knownFonts="1">
    <font>
      <sz val="10"/>
      <name val="Arial"/>
    </font>
    <font>
      <sz val="10"/>
      <name val="Arial"/>
      <family val="2"/>
    </font>
    <font>
      <sz val="12"/>
      <name val="Times New Roman"/>
      <family val="1"/>
    </font>
    <font>
      <b/>
      <sz val="12"/>
      <name val="Times New Roman"/>
      <family val="1"/>
    </font>
    <font>
      <b/>
      <sz val="10"/>
      <name val="Arial"/>
      <family val="2"/>
    </font>
    <font>
      <b/>
      <sz val="14"/>
      <name val="Times New Roman"/>
      <family val="1"/>
    </font>
    <font>
      <u/>
      <sz val="12"/>
      <color indexed="21"/>
      <name val="Times New Roman"/>
      <family val="1"/>
    </font>
    <font>
      <b/>
      <sz val="10"/>
      <name val="Times New Roman"/>
      <family val="1"/>
    </font>
    <font>
      <sz val="10"/>
      <name val="Arial"/>
      <family val="2"/>
    </font>
    <font>
      <sz val="10"/>
      <name val="Times New Roman"/>
      <family val="1"/>
    </font>
    <font>
      <sz val="9"/>
      <name val="Arial"/>
      <family val="2"/>
    </font>
    <font>
      <b/>
      <sz val="9"/>
      <name val="Times New Roman"/>
      <family val="1"/>
    </font>
    <font>
      <b/>
      <sz val="12"/>
      <color indexed="9"/>
      <name val="Times New Roman"/>
      <family val="1"/>
    </font>
    <font>
      <sz val="12"/>
      <color indexed="9"/>
      <name val="Times New Roman"/>
      <family val="1"/>
    </font>
    <font>
      <sz val="10"/>
      <name val="Arial"/>
      <family val="2"/>
    </font>
    <font>
      <b/>
      <sz val="16"/>
      <name val="Times New Roman"/>
      <family val="1"/>
    </font>
    <font>
      <sz val="18"/>
      <name val="Arial"/>
      <family val="2"/>
    </font>
    <font>
      <b/>
      <sz val="11"/>
      <name val="Times New Roman"/>
      <family val="1"/>
    </font>
    <font>
      <sz val="9"/>
      <name val="Times New Roman"/>
      <family val="1"/>
    </font>
    <font>
      <b/>
      <u/>
      <sz val="10"/>
      <name val="Times New Roman"/>
      <family val="1"/>
    </font>
    <font>
      <sz val="10"/>
      <color indexed="10"/>
      <name val="Times New Roman"/>
      <family val="1"/>
    </font>
    <font>
      <sz val="12"/>
      <name val="Arial"/>
      <family val="2"/>
    </font>
    <font>
      <sz val="11"/>
      <name val="Times New Roman"/>
      <family val="1"/>
    </font>
    <font>
      <sz val="10"/>
      <color indexed="8"/>
      <name val="Times New Roman"/>
      <family val="1"/>
    </font>
    <font>
      <b/>
      <sz val="10"/>
      <color indexed="8"/>
      <name val="Times New Roman"/>
      <family val="1"/>
    </font>
    <font>
      <b/>
      <sz val="12"/>
      <color indexed="8"/>
      <name val="Times New Roman"/>
      <family val="1"/>
    </font>
    <font>
      <sz val="12"/>
      <color indexed="8"/>
      <name val="Times New Roman"/>
      <family val="1"/>
    </font>
    <font>
      <sz val="8"/>
      <name val="Arial"/>
      <family val="2"/>
    </font>
    <font>
      <sz val="18"/>
      <name val="Arial"/>
      <family val="2"/>
    </font>
    <font>
      <sz val="8"/>
      <color indexed="9"/>
      <name val="Arial"/>
      <family val="2"/>
    </font>
    <font>
      <sz val="10"/>
      <color indexed="9"/>
      <name val="Times New Roman"/>
      <family val="1"/>
    </font>
    <font>
      <b/>
      <u/>
      <sz val="9"/>
      <name val="Times New Roman"/>
      <family val="1"/>
    </font>
    <font>
      <sz val="9"/>
      <color indexed="9"/>
      <name val="Times New Roman"/>
      <family val="1"/>
    </font>
    <font>
      <sz val="10"/>
      <color indexed="8"/>
      <name val="Tahoma"/>
      <family val="2"/>
    </font>
    <font>
      <b/>
      <sz val="10"/>
      <name val="Arial"/>
      <family val="2"/>
    </font>
    <font>
      <sz val="11"/>
      <color rgb="FF000000"/>
      <name val="Calibri"/>
      <family val="2"/>
    </font>
  </fonts>
  <fills count="10">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indexed="49"/>
        <bgColor indexed="64"/>
      </patternFill>
    </fill>
    <fill>
      <patternFill patternType="solid">
        <fgColor theme="0" tint="-0.249977111117893"/>
        <bgColor indexed="64"/>
      </patternFill>
    </fill>
    <fill>
      <patternFill patternType="solid">
        <fgColor theme="1" tint="0.49998474074526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415">
    <xf numFmtId="0" fontId="0" fillId="0" borderId="0" xfId="0"/>
    <xf numFmtId="0" fontId="2" fillId="0" borderId="0" xfId="0" applyFont="1"/>
    <xf numFmtId="0" fontId="3" fillId="0" borderId="0" xfId="0" applyFont="1" applyAlignment="1">
      <alignment wrapText="1"/>
    </xf>
    <xf numFmtId="0" fontId="0" fillId="0" borderId="1" xfId="0" applyBorder="1"/>
    <xf numFmtId="0" fontId="0" fillId="0" borderId="2" xfId="0" applyBorder="1"/>
    <xf numFmtId="0" fontId="3" fillId="0" borderId="3" xfId="0" applyFont="1" applyBorder="1"/>
    <xf numFmtId="0" fontId="2" fillId="0" borderId="3" xfId="0" applyFont="1" applyBorder="1"/>
    <xf numFmtId="0" fontId="3" fillId="0" borderId="3" xfId="0" applyFont="1" applyBorder="1" applyAlignment="1">
      <alignment vertical="top" wrapText="1"/>
    </xf>
    <xf numFmtId="0" fontId="9" fillId="0" borderId="3" xfId="0" applyFont="1" applyBorder="1"/>
    <xf numFmtId="0" fontId="8" fillId="0" borderId="0" xfId="0" applyFont="1"/>
    <xf numFmtId="0" fontId="9" fillId="0" borderId="0" xfId="0" applyFont="1"/>
    <xf numFmtId="0" fontId="9" fillId="0" borderId="4" xfId="0" applyFont="1" applyBorder="1"/>
    <xf numFmtId="0" fontId="9" fillId="0" borderId="5" xfId="0" applyFont="1" applyBorder="1"/>
    <xf numFmtId="0" fontId="0" fillId="0" borderId="0" xfId="0" applyBorder="1"/>
    <xf numFmtId="0" fontId="2" fillId="0" borderId="0" xfId="0" applyFont="1" applyBorder="1"/>
    <xf numFmtId="0" fontId="2" fillId="0" borderId="2" xfId="0" applyFont="1" applyBorder="1"/>
    <xf numFmtId="0" fontId="3" fillId="0" borderId="2" xfId="0" applyFont="1" applyBorder="1" applyAlignment="1">
      <alignment vertical="top" wrapText="1"/>
    </xf>
    <xf numFmtId="0" fontId="2" fillId="0" borderId="2" xfId="0" applyFont="1" applyBorder="1" applyAlignment="1">
      <alignment vertical="top" wrapText="1"/>
    </xf>
    <xf numFmtId="0" fontId="3" fillId="0" borderId="2" xfId="0" applyFont="1" applyBorder="1"/>
    <xf numFmtId="0" fontId="3" fillId="0" borderId="6" xfId="0" applyFont="1" applyBorder="1"/>
    <xf numFmtId="0" fontId="3" fillId="0" borderId="7" xfId="0" applyFont="1" applyFill="1" applyBorder="1" applyAlignment="1">
      <alignment vertical="top" wrapText="1"/>
    </xf>
    <xf numFmtId="0" fontId="3" fillId="0" borderId="5" xfId="0" applyFont="1" applyBorder="1"/>
    <xf numFmtId="0" fontId="3" fillId="0" borderId="8" xfId="0" applyFont="1" applyBorder="1"/>
    <xf numFmtId="0" fontId="6" fillId="0" borderId="2" xfId="0" applyFont="1" applyBorder="1"/>
    <xf numFmtId="0" fontId="10" fillId="0" borderId="0" xfId="0" applyFont="1"/>
    <xf numFmtId="0" fontId="3" fillId="0" borderId="9" xfId="0" applyFont="1" applyBorder="1" applyAlignment="1">
      <alignment horizontal="center"/>
    </xf>
    <xf numFmtId="0" fontId="2" fillId="0" borderId="4" xfId="0" applyFont="1" applyBorder="1"/>
    <xf numFmtId="0" fontId="3" fillId="0" borderId="5"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3" fillId="0" borderId="10" xfId="0" applyFont="1" applyBorder="1"/>
    <xf numFmtId="0" fontId="2" fillId="0" borderId="10" xfId="0" applyFont="1" applyBorder="1"/>
    <xf numFmtId="0" fontId="3" fillId="0" borderId="11" xfId="0" applyFont="1" applyBorder="1"/>
    <xf numFmtId="0" fontId="3" fillId="0" borderId="7" xfId="0" applyFont="1" applyBorder="1" applyAlignment="1">
      <alignment horizontal="center"/>
    </xf>
    <xf numFmtId="0" fontId="3" fillId="0" borderId="10" xfId="0" applyFont="1" applyBorder="1" applyAlignment="1">
      <alignment wrapText="1"/>
    </xf>
    <xf numFmtId="0" fontId="3" fillId="0" borderId="10" xfId="0" applyFont="1" applyBorder="1" applyAlignment="1">
      <alignment horizontal="center"/>
    </xf>
    <xf numFmtId="0" fontId="3" fillId="0" borderId="9" xfId="0" applyFont="1" applyBorder="1"/>
    <xf numFmtId="0" fontId="0" fillId="0" borderId="0" xfId="0" applyFill="1"/>
    <xf numFmtId="0" fontId="11" fillId="0" borderId="7" xfId="0" applyFont="1" applyFill="1" applyBorder="1" applyAlignment="1">
      <alignment vertical="top" wrapText="1"/>
    </xf>
    <xf numFmtId="0" fontId="11" fillId="0" borderId="12" xfId="0" applyFont="1" applyFill="1" applyBorder="1" applyAlignment="1">
      <alignment vertical="top" wrapText="1"/>
    </xf>
    <xf numFmtId="0" fontId="11" fillId="0" borderId="0" xfId="0" applyFont="1" applyBorder="1" applyAlignment="1">
      <alignment wrapText="1"/>
    </xf>
    <xf numFmtId="0" fontId="7" fillId="0" borderId="0" xfId="0" applyFont="1" applyBorder="1"/>
    <xf numFmtId="0" fontId="9" fillId="0" borderId="0" xfId="0" applyFont="1" applyBorder="1" applyAlignment="1">
      <alignment vertical="top" wrapText="1"/>
    </xf>
    <xf numFmtId="0" fontId="9" fillId="0" borderId="0" xfId="0" applyFont="1" applyBorder="1"/>
    <xf numFmtId="0" fontId="4" fillId="0" borderId="0" xfId="0" applyFont="1"/>
    <xf numFmtId="0" fontId="1" fillId="0" borderId="0" xfId="0" applyFont="1"/>
    <xf numFmtId="0" fontId="3" fillId="0" borderId="0" xfId="0" applyFont="1" applyBorder="1" applyAlignment="1">
      <alignment vertical="top" wrapText="1"/>
    </xf>
    <xf numFmtId="0" fontId="2" fillId="0" borderId="0" xfId="0" applyFont="1" applyBorder="1" applyAlignment="1">
      <alignment vertical="top" wrapText="1"/>
    </xf>
    <xf numFmtId="0" fontId="3" fillId="0" borderId="0" xfId="0" applyFont="1" applyBorder="1"/>
    <xf numFmtId="0" fontId="3" fillId="0" borderId="12" xfId="0" applyFont="1" applyFill="1" applyBorder="1" applyAlignment="1">
      <alignment vertical="top" wrapText="1"/>
    </xf>
    <xf numFmtId="0" fontId="0" fillId="0" borderId="0" xfId="0" applyAlignment="1">
      <alignment horizontal="center"/>
    </xf>
    <xf numFmtId="0" fontId="3" fillId="0" borderId="4" xfId="0" applyFont="1" applyBorder="1"/>
    <xf numFmtId="0" fontId="2" fillId="0" borderId="3" xfId="0" applyFont="1" applyFill="1" applyBorder="1"/>
    <xf numFmtId="0" fontId="2" fillId="0" borderId="5" xfId="0" applyFont="1" applyBorder="1"/>
    <xf numFmtId="0" fontId="3" fillId="0" borderId="3" xfId="0" applyFont="1" applyFill="1" applyBorder="1"/>
    <xf numFmtId="0" fontId="11" fillId="0" borderId="0" xfId="0" applyFont="1" applyFill="1" applyBorder="1" applyAlignment="1">
      <alignment vertical="top" wrapText="1"/>
    </xf>
    <xf numFmtId="0" fontId="3" fillId="0" borderId="10" xfId="0" applyFont="1" applyBorder="1" applyAlignment="1">
      <alignment vertical="top" wrapText="1"/>
    </xf>
    <xf numFmtId="0" fontId="7" fillId="0" borderId="1" xfId="0" applyFont="1" applyBorder="1" applyAlignment="1">
      <alignment vertical="top" wrapText="1"/>
    </xf>
    <xf numFmtId="0" fontId="7" fillId="0" borderId="13" xfId="0" applyFont="1" applyBorder="1" applyAlignment="1">
      <alignment vertical="top" wrapText="1"/>
    </xf>
    <xf numFmtId="0" fontId="3" fillId="0" borderId="6" xfId="0" applyFont="1" applyFill="1" applyBorder="1" applyAlignment="1">
      <alignment vertical="top" wrapText="1"/>
    </xf>
    <xf numFmtId="0" fontId="3" fillId="0" borderId="4" xfId="0" applyFont="1" applyBorder="1" applyAlignment="1">
      <alignment vertical="top" wrapText="1"/>
    </xf>
    <xf numFmtId="0" fontId="3" fillId="0" borderId="11" xfId="0" applyFont="1" applyFill="1" applyBorder="1" applyAlignment="1">
      <alignment vertical="top" wrapText="1"/>
    </xf>
    <xf numFmtId="0" fontId="3" fillId="0" borderId="0" xfId="0" applyFont="1" applyBorder="1" applyAlignment="1">
      <alignment horizontal="left" wrapText="1"/>
    </xf>
    <xf numFmtId="0" fontId="9" fillId="0" borderId="13" xfId="0" applyFont="1" applyBorder="1" applyAlignment="1">
      <alignment vertical="top" wrapText="1"/>
    </xf>
    <xf numFmtId="0" fontId="9" fillId="0" borderId="9" xfId="0" applyFont="1" applyBorder="1" applyAlignment="1">
      <alignment vertical="top" wrapText="1"/>
    </xf>
    <xf numFmtId="0" fontId="9" fillId="0" borderId="9" xfId="0" applyFont="1" applyBorder="1"/>
    <xf numFmtId="0" fontId="0" fillId="0" borderId="0" xfId="0" applyAlignment="1">
      <alignment wrapText="1"/>
    </xf>
    <xf numFmtId="0" fontId="3" fillId="0" borderId="10" xfId="0" applyFont="1" applyFill="1" applyBorder="1" applyAlignment="1">
      <alignment vertical="top" wrapText="1"/>
    </xf>
    <xf numFmtId="0" fontId="2" fillId="0" borderId="3" xfId="0" applyFont="1" applyBorder="1" applyAlignment="1">
      <alignment horizontal="left"/>
    </xf>
    <xf numFmtId="0" fontId="4" fillId="0" borderId="0" xfId="0" applyFont="1" applyBorder="1"/>
    <xf numFmtId="0" fontId="0" fillId="2" borderId="0" xfId="0" applyFill="1"/>
    <xf numFmtId="0" fontId="16" fillId="2" borderId="0" xfId="0" applyFont="1" applyFill="1"/>
    <xf numFmtId="0" fontId="16" fillId="3" borderId="10" xfId="0" applyFont="1" applyFill="1" applyBorder="1"/>
    <xf numFmtId="0" fontId="14" fillId="0" borderId="0" xfId="0" applyFont="1"/>
    <xf numFmtId="0" fontId="14" fillId="0" borderId="0" xfId="1" applyNumberFormat="1" applyFont="1" applyFill="1"/>
    <xf numFmtId="0" fontId="14" fillId="0" borderId="0" xfId="0" applyFont="1" applyFill="1"/>
    <xf numFmtId="0" fontId="7" fillId="0" borderId="4" xfId="0" applyFont="1" applyBorder="1"/>
    <xf numFmtId="0" fontId="2" fillId="0" borderId="5" xfId="0" applyFont="1" applyBorder="1" applyAlignment="1">
      <alignment vertical="top" wrapText="1"/>
    </xf>
    <xf numFmtId="3" fontId="0" fillId="0" borderId="0" xfId="0" applyNumberFormat="1"/>
    <xf numFmtId="0" fontId="10" fillId="0" borderId="0" xfId="0" applyFont="1" applyFill="1"/>
    <xf numFmtId="3" fontId="14" fillId="0" borderId="0" xfId="0" applyNumberFormat="1" applyFont="1" applyAlignment="1">
      <alignment horizontal="right"/>
    </xf>
    <xf numFmtId="3" fontId="14" fillId="0" borderId="0" xfId="1" applyNumberFormat="1" applyFont="1" applyFill="1" applyAlignment="1">
      <alignment horizontal="right"/>
    </xf>
    <xf numFmtId="3" fontId="14" fillId="0" borderId="0" xfId="0" applyNumberFormat="1" applyFont="1" applyFill="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3" fontId="12" fillId="4" borderId="14" xfId="0" applyNumberFormat="1" applyFont="1" applyFill="1" applyBorder="1" applyAlignment="1">
      <alignment horizontal="right"/>
    </xf>
    <xf numFmtId="3" fontId="12" fillId="4" borderId="15" xfId="0" applyNumberFormat="1" applyFont="1" applyFill="1" applyBorder="1" applyAlignment="1">
      <alignment horizontal="right"/>
    </xf>
    <xf numFmtId="3" fontId="13" fillId="4" borderId="1" xfId="0" applyNumberFormat="1" applyFont="1" applyFill="1" applyBorder="1" applyAlignment="1">
      <alignment horizontal="right"/>
    </xf>
    <xf numFmtId="3" fontId="13" fillId="4" borderId="2" xfId="0" applyNumberFormat="1" applyFont="1" applyFill="1" applyBorder="1" applyAlignment="1">
      <alignment horizontal="right"/>
    </xf>
    <xf numFmtId="3" fontId="13" fillId="4" borderId="8" xfId="0" applyNumberFormat="1" applyFont="1" applyFill="1" applyBorder="1" applyAlignment="1">
      <alignment horizontal="right"/>
    </xf>
    <xf numFmtId="3" fontId="13" fillId="4" borderId="6" xfId="0" applyNumberFormat="1" applyFont="1" applyFill="1" applyBorder="1" applyAlignment="1">
      <alignment horizontal="right"/>
    </xf>
    <xf numFmtId="3" fontId="14" fillId="0" borderId="0" xfId="0" applyNumberFormat="1" applyFont="1"/>
    <xf numFmtId="3" fontId="14" fillId="0" borderId="0" xfId="1" applyNumberFormat="1" applyFont="1" applyFill="1"/>
    <xf numFmtId="3" fontId="2" fillId="0" borderId="0" xfId="0" applyNumberFormat="1" applyFont="1"/>
    <xf numFmtId="3" fontId="2" fillId="0" borderId="4" xfId="0" applyNumberFormat="1" applyFont="1" applyBorder="1"/>
    <xf numFmtId="3" fontId="3" fillId="0" borderId="5" xfId="0" applyNumberFormat="1" applyFont="1" applyBorder="1" applyAlignment="1">
      <alignment horizontal="center"/>
    </xf>
    <xf numFmtId="3" fontId="2" fillId="0" borderId="3" xfId="0" applyNumberFormat="1" applyFont="1" applyBorder="1" applyAlignment="1">
      <alignment horizontal="center"/>
    </xf>
    <xf numFmtId="3" fontId="2" fillId="0" borderId="3" xfId="0" applyNumberFormat="1" applyFont="1" applyBorder="1"/>
    <xf numFmtId="3" fontId="3" fillId="0" borderId="10" xfId="0" applyNumberFormat="1" applyFont="1" applyBorder="1" applyAlignment="1">
      <alignment horizontal="center"/>
    </xf>
    <xf numFmtId="3" fontId="3" fillId="5" borderId="0" xfId="0" applyNumberFormat="1" applyFont="1" applyFill="1" applyBorder="1"/>
    <xf numFmtId="3" fontId="2" fillId="5" borderId="0" xfId="0" applyNumberFormat="1" applyFont="1" applyFill="1" applyBorder="1"/>
    <xf numFmtId="3" fontId="3" fillId="0" borderId="10" xfId="0" applyNumberFormat="1" applyFont="1" applyBorder="1" applyAlignment="1">
      <alignment wrapText="1"/>
    </xf>
    <xf numFmtId="3" fontId="3" fillId="0" borderId="7" xfId="0" applyNumberFormat="1" applyFont="1" applyBorder="1" applyAlignment="1">
      <alignment horizontal="center"/>
    </xf>
    <xf numFmtId="3" fontId="3" fillId="0" borderId="10" xfId="0" applyNumberFormat="1" applyFont="1" applyBorder="1" applyAlignment="1">
      <alignment horizontal="center" wrapText="1"/>
    </xf>
    <xf numFmtId="0" fontId="3" fillId="0" borderId="12" xfId="0" applyFont="1" applyBorder="1" applyAlignment="1">
      <alignment horizontal="center"/>
    </xf>
    <xf numFmtId="0" fontId="9" fillId="0" borderId="0" xfId="0" applyFont="1" applyAlignment="1">
      <alignment horizontal="center"/>
    </xf>
    <xf numFmtId="3" fontId="3" fillId="0" borderId="6" xfId="0" applyNumberFormat="1" applyFont="1" applyBorder="1" applyAlignment="1">
      <alignment horizontal="center"/>
    </xf>
    <xf numFmtId="0" fontId="2" fillId="0" borderId="3" xfId="0" quotePrefix="1" applyFont="1" applyBorder="1"/>
    <xf numFmtId="3" fontId="3" fillId="6" borderId="10" xfId="0" applyNumberFormat="1" applyFont="1" applyFill="1" applyBorder="1" applyAlignment="1">
      <alignment horizontal="right"/>
    </xf>
    <xf numFmtId="0" fontId="9" fillId="0" borderId="11" xfId="0" applyFont="1" applyBorder="1"/>
    <xf numFmtId="0" fontId="9" fillId="0" borderId="14" xfId="0" applyFont="1" applyBorder="1"/>
    <xf numFmtId="0" fontId="18" fillId="0" borderId="15" xfId="0" applyFont="1" applyBorder="1"/>
    <xf numFmtId="0" fontId="9" fillId="0" borderId="1" xfId="0" applyFont="1" applyBorder="1"/>
    <xf numFmtId="0" fontId="18" fillId="0" borderId="2" xfId="0" applyFont="1" applyBorder="1"/>
    <xf numFmtId="0" fontId="18" fillId="0" borderId="0" xfId="0" applyFont="1" applyBorder="1"/>
    <xf numFmtId="0" fontId="19" fillId="0" borderId="3" xfId="0" applyFont="1" applyFill="1" applyBorder="1"/>
    <xf numFmtId="0" fontId="9" fillId="0" borderId="3" xfId="0" applyFont="1" applyFill="1" applyBorder="1"/>
    <xf numFmtId="0" fontId="9" fillId="0" borderId="0" xfId="0" applyFont="1" applyFill="1"/>
    <xf numFmtId="0" fontId="11" fillId="0" borderId="0" xfId="0" applyFont="1" applyBorder="1"/>
    <xf numFmtId="0" fontId="11" fillId="0" borderId="0" xfId="0" applyFont="1" applyBorder="1" applyAlignment="1"/>
    <xf numFmtId="0" fontId="18" fillId="0" borderId="0" xfId="0" applyFont="1" applyBorder="1" applyAlignment="1">
      <alignment wrapText="1"/>
    </xf>
    <xf numFmtId="0" fontId="11" fillId="0" borderId="7" xfId="0" applyFont="1" applyBorder="1"/>
    <xf numFmtId="0" fontId="18" fillId="0" borderId="0" xfId="0" applyFont="1"/>
    <xf numFmtId="0" fontId="9" fillId="0" borderId="8" xfId="0" applyFont="1" applyBorder="1" applyAlignment="1">
      <alignment horizontal="center"/>
    </xf>
    <xf numFmtId="0" fontId="7" fillId="0" borderId="10" xfId="0" applyFont="1" applyBorder="1" applyAlignment="1">
      <alignment horizontal="center" wrapText="1"/>
    </xf>
    <xf numFmtId="0" fontId="7" fillId="0" borderId="6" xfId="0" applyFont="1" applyBorder="1" applyAlignment="1">
      <alignment horizontal="center" wrapText="1"/>
    </xf>
    <xf numFmtId="0" fontId="9" fillId="0" borderId="0" xfId="0" applyFont="1" applyBorder="1" applyAlignment="1">
      <alignment horizontal="center"/>
    </xf>
    <xf numFmtId="3" fontId="14" fillId="0" borderId="0" xfId="0" applyNumberFormat="1" applyFont="1" applyFill="1"/>
    <xf numFmtId="3" fontId="10" fillId="0" borderId="0" xfId="0" applyNumberFormat="1" applyFont="1"/>
    <xf numFmtId="3" fontId="11" fillId="0" borderId="8" xfId="0" applyNumberFormat="1" applyFont="1" applyBorder="1" applyAlignment="1">
      <alignment horizontal="center"/>
    </xf>
    <xf numFmtId="3" fontId="7" fillId="0" borderId="10" xfId="0" applyNumberFormat="1" applyFont="1" applyBorder="1" applyAlignment="1">
      <alignment horizontal="center" wrapText="1"/>
    </xf>
    <xf numFmtId="3" fontId="7" fillId="0" borderId="6" xfId="0" applyNumberFormat="1" applyFont="1" applyBorder="1" applyAlignment="1">
      <alignment horizontal="center" wrapText="1"/>
    </xf>
    <xf numFmtId="3" fontId="11" fillId="0" borderId="10" xfId="0" applyNumberFormat="1" applyFont="1" applyBorder="1" applyAlignment="1">
      <alignment horizontal="center"/>
    </xf>
    <xf numFmtId="3" fontId="18" fillId="0" borderId="4" xfId="0" applyNumberFormat="1" applyFont="1" applyBorder="1"/>
    <xf numFmtId="3" fontId="18" fillId="0" borderId="1" xfId="0" applyNumberFormat="1" applyFont="1" applyBorder="1"/>
    <xf numFmtId="3" fontId="18" fillId="0" borderId="3" xfId="0" applyNumberFormat="1" applyFont="1" applyBorder="1"/>
    <xf numFmtId="3" fontId="18" fillId="0" borderId="11" xfId="0" applyNumberFormat="1" applyFont="1" applyBorder="1"/>
    <xf numFmtId="3" fontId="11" fillId="0" borderId="3" xfId="0" applyNumberFormat="1" applyFont="1" applyBorder="1" applyAlignment="1"/>
    <xf numFmtId="3" fontId="11" fillId="0" borderId="2" xfId="0" applyNumberFormat="1" applyFont="1" applyBorder="1" applyAlignment="1"/>
    <xf numFmtId="3" fontId="18" fillId="0" borderId="2" xfId="0" applyNumberFormat="1" applyFont="1" applyBorder="1"/>
    <xf numFmtId="3" fontId="18" fillId="0" borderId="3" xfId="0" applyNumberFormat="1" applyFont="1" applyBorder="1" applyAlignment="1">
      <alignment wrapText="1"/>
    </xf>
    <xf numFmtId="3" fontId="18" fillId="0" borderId="2" xfId="0" applyNumberFormat="1" applyFont="1" applyBorder="1" applyAlignment="1">
      <alignment wrapText="1"/>
    </xf>
    <xf numFmtId="3" fontId="18" fillId="0" borderId="0" xfId="0" applyNumberFormat="1" applyFont="1"/>
    <xf numFmtId="0" fontId="7" fillId="0" borderId="0" xfId="0" applyFont="1"/>
    <xf numFmtId="0" fontId="7" fillId="0" borderId="5" xfId="0" applyFont="1" applyBorder="1"/>
    <xf numFmtId="3" fontId="11" fillId="0" borderId="10" xfId="0" applyNumberFormat="1" applyFont="1" applyBorder="1"/>
    <xf numFmtId="0" fontId="3" fillId="0" borderId="3" xfId="0" applyFont="1" applyBorder="1" applyAlignment="1">
      <alignment horizontal="center"/>
    </xf>
    <xf numFmtId="0" fontId="3" fillId="0" borderId="2" xfId="0" applyFont="1" applyBorder="1" applyAlignment="1">
      <alignment horizontal="center"/>
    </xf>
    <xf numFmtId="0" fontId="5" fillId="0" borderId="4" xfId="0" applyFont="1" applyBorder="1" applyAlignment="1">
      <alignment horizontal="center"/>
    </xf>
    <xf numFmtId="0" fontId="7" fillId="0" borderId="3" xfId="0" applyFont="1" applyBorder="1" applyAlignment="1">
      <alignment vertical="center"/>
    </xf>
    <xf numFmtId="0" fontId="7" fillId="0" borderId="5" xfId="0" applyFont="1" applyBorder="1" applyAlignment="1">
      <alignment vertical="center"/>
    </xf>
    <xf numFmtId="0" fontId="3" fillId="0" borderId="10" xfId="0" applyFont="1" applyBorder="1" applyAlignment="1">
      <alignment vertical="center"/>
    </xf>
    <xf numFmtId="1" fontId="7" fillId="0" borderId="3"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3" fontId="2" fillId="0" borderId="3"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14" fillId="0" borderId="0" xfId="0" applyNumberFormat="1" applyFont="1" applyAlignment="1">
      <alignment horizontal="left"/>
    </xf>
    <xf numFmtId="3" fontId="14" fillId="0" borderId="0" xfId="0" applyNumberFormat="1" applyFont="1" applyAlignment="1"/>
    <xf numFmtId="0" fontId="3" fillId="0" borderId="3" xfId="0" applyFont="1" applyBorder="1" applyAlignment="1">
      <alignment vertical="center"/>
    </xf>
    <xf numFmtId="164" fontId="20" fillId="0" borderId="3" xfId="1" applyNumberFormat="1" applyFont="1" applyBorder="1" applyAlignment="1">
      <alignment vertical="center"/>
    </xf>
    <xf numFmtId="0" fontId="7" fillId="0" borderId="3" xfId="0" applyFont="1" applyFill="1" applyBorder="1" applyAlignment="1">
      <alignment horizontal="left" wrapText="1"/>
    </xf>
    <xf numFmtId="0" fontId="9" fillId="0" borderId="2" xfId="0" applyFont="1" applyBorder="1"/>
    <xf numFmtId="0" fontId="9" fillId="0" borderId="0" xfId="0" quotePrefix="1" applyFont="1"/>
    <xf numFmtId="3" fontId="9" fillId="0" borderId="0" xfId="0" applyNumberFormat="1" applyFont="1"/>
    <xf numFmtId="3" fontId="9" fillId="0" borderId="2" xfId="0" applyNumberFormat="1" applyFont="1" applyBorder="1"/>
    <xf numFmtId="3" fontId="9" fillId="0" borderId="6" xfId="0" applyNumberFormat="1" applyFont="1" applyBorder="1"/>
    <xf numFmtId="3" fontId="2" fillId="0" borderId="2" xfId="0" applyNumberFormat="1" applyFont="1" applyBorder="1"/>
    <xf numFmtId="3" fontId="2" fillId="0" borderId="2" xfId="0" applyNumberFormat="1" applyFont="1" applyFill="1" applyBorder="1"/>
    <xf numFmtId="3" fontId="2" fillId="0" borderId="16" xfId="0" applyNumberFormat="1" applyFont="1" applyFill="1" applyBorder="1" applyAlignment="1">
      <alignment horizontal="center" vertical="center"/>
    </xf>
    <xf numFmtId="3" fontId="21" fillId="0" borderId="0" xfId="0" applyNumberFormat="1" applyFont="1"/>
    <xf numFmtId="0" fontId="3" fillId="0" borderId="3" xfId="0" applyFont="1" applyFill="1" applyBorder="1" applyAlignment="1">
      <alignment horizontal="left" wrapText="1"/>
    </xf>
    <xf numFmtId="0" fontId="3" fillId="0" borderId="10" xfId="0" applyFont="1" applyBorder="1" applyAlignment="1"/>
    <xf numFmtId="0" fontId="7" fillId="0" borderId="15" xfId="0" applyFont="1" applyBorder="1"/>
    <xf numFmtId="0" fontId="7" fillId="0" borderId="7" xfId="0" applyFont="1" applyBorder="1" applyAlignment="1">
      <alignment horizontal="center"/>
    </xf>
    <xf numFmtId="0" fontId="7" fillId="0" borderId="3"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7" fillId="0" borderId="3" xfId="0" applyFont="1" applyFill="1" applyBorder="1"/>
    <xf numFmtId="0" fontId="9" fillId="0" borderId="0" xfId="0" applyFont="1" applyFill="1" applyBorder="1"/>
    <xf numFmtId="0" fontId="9" fillId="0" borderId="13" xfId="0" applyFont="1" applyBorder="1"/>
    <xf numFmtId="0" fontId="9" fillId="0" borderId="5" xfId="0" applyFont="1" applyFill="1" applyBorder="1"/>
    <xf numFmtId="0" fontId="7" fillId="0" borderId="1" xfId="0" applyFont="1" applyBorder="1"/>
    <xf numFmtId="0" fontId="7" fillId="0" borderId="10" xfId="0" applyFont="1" applyFill="1" applyBorder="1"/>
    <xf numFmtId="0" fontId="9" fillId="0" borderId="1" xfId="0" applyFont="1" applyFill="1" applyBorder="1"/>
    <xf numFmtId="0" fontId="7" fillId="0" borderId="1" xfId="0" applyFont="1" applyFill="1" applyBorder="1"/>
    <xf numFmtId="3" fontId="9" fillId="0" borderId="3" xfId="0" applyNumberFormat="1" applyFont="1" applyBorder="1"/>
    <xf numFmtId="3" fontId="9" fillId="0" borderId="10" xfId="0" applyNumberFormat="1" applyFont="1" applyBorder="1"/>
    <xf numFmtId="3" fontId="9" fillId="0" borderId="5" xfId="0" applyNumberFormat="1" applyFont="1" applyBorder="1"/>
    <xf numFmtId="3" fontId="9" fillId="0" borderId="4" xfId="0" applyNumberFormat="1" applyFont="1" applyBorder="1"/>
    <xf numFmtId="3" fontId="9" fillId="0" borderId="0" xfId="0" applyNumberFormat="1" applyFont="1" applyBorder="1"/>
    <xf numFmtId="0" fontId="3" fillId="0" borderId="4" xfId="0" applyFont="1" applyBorder="1" applyAlignment="1">
      <alignment horizontal="center"/>
    </xf>
    <xf numFmtId="0" fontId="22" fillId="0" borderId="3" xfId="0" applyFont="1" applyBorder="1"/>
    <xf numFmtId="0" fontId="2" fillId="0" borderId="1" xfId="0" applyFont="1" applyBorder="1"/>
    <xf numFmtId="0" fontId="3" fillId="0" borderId="1" xfId="0" applyFont="1" applyBorder="1"/>
    <xf numFmtId="0" fontId="22" fillId="0" borderId="1" xfId="0" applyFont="1" applyBorder="1"/>
    <xf numFmtId="0" fontId="22" fillId="0" borderId="1" xfId="0" applyFont="1" applyBorder="1" applyAlignment="1">
      <alignment vertical="center"/>
    </xf>
    <xf numFmtId="0" fontId="22" fillId="0" borderId="3" xfId="0" applyFont="1" applyBorder="1" applyAlignment="1">
      <alignment vertical="center"/>
    </xf>
    <xf numFmtId="0" fontId="22" fillId="0" borderId="5" xfId="0" applyFont="1" applyBorder="1"/>
    <xf numFmtId="3" fontId="3" fillId="0" borderId="4" xfId="0" applyNumberFormat="1" applyFont="1" applyBorder="1" applyAlignment="1">
      <alignment horizontal="center"/>
    </xf>
    <xf numFmtId="3" fontId="3" fillId="0" borderId="3" xfId="0" applyNumberFormat="1" applyFont="1" applyBorder="1" applyAlignment="1">
      <alignment horizontal="center"/>
    </xf>
    <xf numFmtId="3" fontId="3" fillId="0" borderId="2" xfId="0" applyNumberFormat="1" applyFont="1" applyBorder="1" applyAlignment="1">
      <alignment horizontal="center"/>
    </xf>
    <xf numFmtId="3" fontId="22" fillId="0" borderId="3" xfId="0" applyNumberFormat="1" applyFont="1" applyBorder="1"/>
    <xf numFmtId="3" fontId="22" fillId="0" borderId="2" xfId="0" applyNumberFormat="1" applyFont="1" applyBorder="1"/>
    <xf numFmtId="3" fontId="2" fillId="0" borderId="10" xfId="0" applyNumberFormat="1" applyFont="1" applyBorder="1"/>
    <xf numFmtId="3" fontId="22" fillId="0" borderId="3" xfId="0" applyNumberFormat="1" applyFont="1" applyBorder="1" applyAlignment="1">
      <alignment horizontal="center"/>
    </xf>
    <xf numFmtId="3" fontId="3" fillId="0" borderId="10" xfId="0" applyNumberFormat="1" applyFont="1" applyBorder="1"/>
    <xf numFmtId="3" fontId="3" fillId="0" borderId="4" xfId="0" applyNumberFormat="1" applyFont="1" applyBorder="1" applyAlignment="1">
      <alignment horizontal="right"/>
    </xf>
    <xf numFmtId="3" fontId="3" fillId="0" borderId="3" xfId="0" applyNumberFormat="1" applyFont="1" applyBorder="1" applyAlignment="1">
      <alignment horizontal="right"/>
    </xf>
    <xf numFmtId="3" fontId="3" fillId="0" borderId="2" xfId="0" applyNumberFormat="1" applyFont="1" applyBorder="1" applyAlignment="1">
      <alignment horizontal="right"/>
    </xf>
    <xf numFmtId="3" fontId="22" fillId="0" borderId="3" xfId="0" applyNumberFormat="1" applyFont="1" applyBorder="1" applyAlignment="1">
      <alignment horizontal="right"/>
    </xf>
    <xf numFmtId="3" fontId="22" fillId="0" borderId="2" xfId="0" applyNumberFormat="1" applyFont="1" applyBorder="1" applyAlignment="1">
      <alignment horizontal="right"/>
    </xf>
    <xf numFmtId="3" fontId="2" fillId="0" borderId="10" xfId="0" applyNumberFormat="1" applyFont="1" applyBorder="1" applyAlignment="1">
      <alignment horizontal="right"/>
    </xf>
    <xf numFmtId="3" fontId="2" fillId="0" borderId="4" xfId="0" applyNumberFormat="1" applyFont="1" applyBorder="1" applyAlignment="1">
      <alignment horizontal="right"/>
    </xf>
    <xf numFmtId="3" fontId="22" fillId="0" borderId="5" xfId="0" applyNumberFormat="1" applyFont="1" applyBorder="1" applyAlignment="1">
      <alignment horizontal="right"/>
    </xf>
    <xf numFmtId="0" fontId="7" fillId="0" borderId="13" xfId="0" applyFont="1" applyBorder="1"/>
    <xf numFmtId="0" fontId="7" fillId="0" borderId="12" xfId="0" applyFont="1" applyFill="1" applyBorder="1"/>
    <xf numFmtId="3" fontId="9" fillId="0" borderId="7" xfId="0" applyNumberFormat="1" applyFont="1" applyBorder="1"/>
    <xf numFmtId="0" fontId="3" fillId="0" borderId="10" xfId="0" applyFont="1" applyFill="1" applyBorder="1"/>
    <xf numFmtId="0" fontId="9" fillId="0" borderId="3" xfId="0" applyFont="1" applyFill="1" applyBorder="1" applyAlignment="1">
      <alignment wrapText="1"/>
    </xf>
    <xf numFmtId="0" fontId="7" fillId="0" borderId="2" xfId="0" applyFont="1" applyBorder="1"/>
    <xf numFmtId="3" fontId="7" fillId="0" borderId="3" xfId="0" applyNumberFormat="1" applyFont="1" applyBorder="1" applyAlignment="1">
      <alignment horizontal="center"/>
    </xf>
    <xf numFmtId="3" fontId="19" fillId="0" borderId="1" xfId="0" applyNumberFormat="1" applyFont="1" applyFill="1" applyBorder="1"/>
    <xf numFmtId="3" fontId="7" fillId="0" borderId="4" xfId="0" applyNumberFormat="1" applyFont="1" applyBorder="1"/>
    <xf numFmtId="3" fontId="7" fillId="0" borderId="7" xfId="0" applyNumberFormat="1" applyFont="1" applyBorder="1" applyAlignment="1">
      <alignment horizontal="center"/>
    </xf>
    <xf numFmtId="3" fontId="7" fillId="0" borderId="10" xfId="0" applyNumberFormat="1" applyFont="1" applyBorder="1" applyAlignment="1">
      <alignment horizontal="center"/>
    </xf>
    <xf numFmtId="3" fontId="9" fillId="0" borderId="1" xfId="0" applyNumberFormat="1" applyFont="1" applyBorder="1"/>
    <xf numFmtId="3" fontId="9" fillId="0" borderId="1" xfId="0" applyNumberFormat="1" applyFont="1" applyFill="1" applyBorder="1"/>
    <xf numFmtId="3" fontId="9" fillId="0" borderId="3" xfId="0" applyNumberFormat="1" applyFont="1" applyFill="1" applyBorder="1"/>
    <xf numFmtId="3" fontId="9" fillId="0" borderId="0" xfId="0" applyNumberFormat="1" applyFont="1" applyFill="1"/>
    <xf numFmtId="3" fontId="3" fillId="0" borderId="10" xfId="0" applyNumberFormat="1" applyFont="1" applyBorder="1" applyAlignment="1">
      <alignment vertical="top" wrapText="1"/>
    </xf>
    <xf numFmtId="3" fontId="3" fillId="0" borderId="0" xfId="0" applyNumberFormat="1" applyFont="1" applyBorder="1" applyAlignment="1">
      <alignment vertical="top" wrapText="1"/>
    </xf>
    <xf numFmtId="3" fontId="3" fillId="0" borderId="12" xfId="0" applyNumberFormat="1" applyFont="1" applyBorder="1" applyAlignment="1">
      <alignment vertical="top" wrapText="1"/>
    </xf>
    <xf numFmtId="3" fontId="3" fillId="0" borderId="12" xfId="0" applyNumberFormat="1" applyFont="1" applyFill="1" applyBorder="1" applyAlignment="1">
      <alignment vertical="top" wrapText="1"/>
    </xf>
    <xf numFmtId="3" fontId="0" fillId="0" borderId="0" xfId="0" applyNumberFormat="1" applyBorder="1"/>
    <xf numFmtId="3" fontId="3" fillId="0" borderId="10" xfId="0" applyNumberFormat="1" applyFont="1" applyFill="1" applyBorder="1"/>
    <xf numFmtId="3" fontId="3" fillId="0" borderId="5" xfId="0" applyNumberFormat="1" applyFont="1" applyBorder="1"/>
    <xf numFmtId="0" fontId="21" fillId="0" borderId="0" xfId="0" applyFont="1"/>
    <xf numFmtId="0" fontId="7" fillId="0" borderId="5" xfId="0" applyFont="1" applyBorder="1" applyAlignment="1">
      <alignment horizontal="center" wrapText="1"/>
    </xf>
    <xf numFmtId="0" fontId="19" fillId="0" borderId="3" xfId="0" applyFont="1" applyBorder="1"/>
    <xf numFmtId="0" fontId="2" fillId="0" borderId="4" xfId="0" applyFont="1" applyBorder="1" applyAlignment="1">
      <alignment horizontal="center"/>
    </xf>
    <xf numFmtId="3" fontId="22" fillId="0" borderId="4" xfId="0" applyNumberFormat="1" applyFont="1" applyBorder="1"/>
    <xf numFmtId="0" fontId="17" fillId="0" borderId="1" xfId="0" applyFont="1" applyBorder="1"/>
    <xf numFmtId="0" fontId="14" fillId="0" borderId="0" xfId="0" applyFont="1" applyAlignment="1">
      <alignment horizontal="center"/>
    </xf>
    <xf numFmtId="0" fontId="23" fillId="0" borderId="0" xfId="0" applyFont="1" applyAlignment="1">
      <alignment vertical="top" wrapText="1"/>
    </xf>
    <xf numFmtId="0" fontId="24" fillId="0" borderId="0" xfId="0" applyFont="1" applyAlignment="1">
      <alignment horizontal="center" vertical="top" wrapText="1"/>
    </xf>
    <xf numFmtId="0" fontId="25" fillId="0" borderId="0" xfId="0" applyFont="1" applyAlignment="1">
      <alignment horizontal="center" vertical="top" wrapText="1"/>
    </xf>
    <xf numFmtId="0" fontId="26" fillId="0" borderId="0" xfId="0" applyFont="1" applyAlignment="1">
      <alignment vertical="top" wrapText="1"/>
    </xf>
    <xf numFmtId="0" fontId="26" fillId="0" borderId="0" xfId="0" applyFont="1" applyAlignment="1">
      <alignment horizontal="center" vertical="top" wrapText="1"/>
    </xf>
    <xf numFmtId="0" fontId="2" fillId="0" borderId="0" xfId="0" applyFont="1" applyAlignment="1">
      <alignment vertical="top" wrapText="1"/>
    </xf>
    <xf numFmtId="165" fontId="3" fillId="0" borderId="10" xfId="0" applyNumberFormat="1" applyFont="1" applyBorder="1" applyAlignment="1">
      <alignment horizontal="center"/>
    </xf>
    <xf numFmtId="0" fontId="9" fillId="0" borderId="0" xfId="0" applyFont="1" applyAlignment="1">
      <alignment horizontal="right" vertical="top"/>
    </xf>
    <xf numFmtId="0" fontId="9" fillId="0" borderId="0" xfId="0" applyFont="1" applyAlignment="1">
      <alignment horizontal="left" vertical="top"/>
    </xf>
    <xf numFmtId="0" fontId="2" fillId="0" borderId="0" xfId="0" quotePrefix="1" applyFont="1"/>
    <xf numFmtId="0" fontId="2" fillId="0" borderId="0" xfId="0" quotePrefix="1" applyFont="1" applyAlignment="1">
      <alignment horizontal="right" vertical="top"/>
    </xf>
    <xf numFmtId="0" fontId="16" fillId="3" borderId="11" xfId="0" applyFont="1" applyFill="1" applyBorder="1"/>
    <xf numFmtId="0" fontId="16" fillId="3" borderId="12" xfId="0" applyFont="1" applyFill="1" applyBorder="1"/>
    <xf numFmtId="0" fontId="16" fillId="3" borderId="7" xfId="0" applyFont="1" applyFill="1" applyBorder="1"/>
    <xf numFmtId="3" fontId="10" fillId="0" borderId="0" xfId="0" applyNumberFormat="1" applyFont="1" applyFill="1"/>
    <xf numFmtId="0" fontId="0" fillId="0" borderId="0" xfId="0" applyFill="1" applyBorder="1"/>
    <xf numFmtId="0" fontId="4" fillId="0" borderId="0" xfId="0" applyFont="1" applyFill="1"/>
    <xf numFmtId="0" fontId="0" fillId="0" borderId="0" xfId="0" applyFill="1" applyAlignment="1">
      <alignment horizontal="center"/>
    </xf>
    <xf numFmtId="0" fontId="28" fillId="2" borderId="0" xfId="0" applyFont="1" applyFill="1"/>
    <xf numFmtId="166" fontId="18" fillId="0" borderId="1" xfId="0" applyNumberFormat="1" applyFont="1" applyBorder="1"/>
    <xf numFmtId="166" fontId="2" fillId="0" borderId="3" xfId="0" applyNumberFormat="1" applyFont="1" applyBorder="1" applyAlignment="1">
      <alignment horizontal="right"/>
    </xf>
    <xf numFmtId="166" fontId="9" fillId="0" borderId="3" xfId="0" applyNumberFormat="1" applyFont="1" applyBorder="1"/>
    <xf numFmtId="166" fontId="22" fillId="0" borderId="3" xfId="0" applyNumberFormat="1" applyFont="1" applyBorder="1" applyAlignment="1">
      <alignment horizontal="right"/>
    </xf>
    <xf numFmtId="166" fontId="9" fillId="0" borderId="10" xfId="0" applyNumberFormat="1" applyFont="1" applyBorder="1"/>
    <xf numFmtId="3" fontId="9" fillId="0" borderId="3" xfId="0" applyNumberFormat="1" applyFont="1" applyBorder="1" applyAlignment="1">
      <alignment horizontal="right"/>
    </xf>
    <xf numFmtId="9" fontId="2" fillId="0" borderId="0" xfId="0" applyNumberFormat="1" applyFont="1" applyBorder="1"/>
    <xf numFmtId="9" fontId="2" fillId="0" borderId="3" xfId="0" applyNumberFormat="1" applyFont="1" applyBorder="1"/>
    <xf numFmtId="9" fontId="3" fillId="0" borderId="10" xfId="0" applyNumberFormat="1" applyFont="1" applyBorder="1"/>
    <xf numFmtId="9" fontId="3" fillId="0" borderId="10" xfId="0" applyNumberFormat="1" applyFont="1" applyBorder="1" applyAlignment="1">
      <alignment horizontal="right"/>
    </xf>
    <xf numFmtId="3" fontId="18" fillId="0" borderId="10" xfId="0" applyNumberFormat="1" applyFont="1" applyBorder="1"/>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3" fontId="3" fillId="0" borderId="16" xfId="1" applyNumberFormat="1" applyFont="1" applyFill="1" applyBorder="1" applyAlignment="1">
      <alignment horizontal="right" vertical="center"/>
    </xf>
    <xf numFmtId="3" fontId="3" fillId="0" borderId="17" xfId="0" applyNumberFormat="1" applyFont="1" applyFill="1" applyBorder="1" applyAlignment="1">
      <alignment horizontal="right" vertical="center"/>
    </xf>
    <xf numFmtId="0" fontId="9" fillId="0" borderId="0" xfId="0" applyFont="1" applyFill="1" applyAlignment="1">
      <alignment vertical="top" wrapText="1"/>
    </xf>
    <xf numFmtId="167" fontId="29" fillId="0" borderId="0" xfId="0" applyNumberFormat="1" applyFont="1"/>
    <xf numFmtId="0" fontId="30" fillId="0" borderId="0" xfId="0" applyFont="1" applyBorder="1"/>
    <xf numFmtId="166" fontId="30" fillId="0" borderId="0" xfId="0" applyNumberFormat="1" applyFont="1"/>
    <xf numFmtId="3" fontId="30" fillId="0" borderId="0" xfId="0" applyNumberFormat="1" applyFont="1"/>
    <xf numFmtId="0" fontId="0" fillId="0" borderId="0" xfId="0" applyAlignment="1">
      <alignment vertical="top" wrapText="1"/>
    </xf>
    <xf numFmtId="0" fontId="3" fillId="0" borderId="0" xfId="0" applyFont="1" applyBorder="1" applyAlignment="1"/>
    <xf numFmtId="0" fontId="3" fillId="0" borderId="12" xfId="0" applyFont="1" applyBorder="1" applyAlignment="1">
      <alignment horizontal="right"/>
    </xf>
    <xf numFmtId="0" fontId="16" fillId="3" borderId="10" xfId="0" applyFont="1" applyFill="1" applyBorder="1" applyAlignment="1">
      <alignment horizontal="right"/>
    </xf>
    <xf numFmtId="0" fontId="7" fillId="0" borderId="10" xfId="0" applyFont="1" applyBorder="1"/>
    <xf numFmtId="0" fontId="3" fillId="0" borderId="0" xfId="0" applyFont="1" applyBorder="1" applyAlignment="1">
      <alignment wrapText="1"/>
    </xf>
    <xf numFmtId="0" fontId="31" fillId="0" borderId="3" xfId="0" applyFont="1" applyFill="1" applyBorder="1"/>
    <xf numFmtId="166" fontId="32" fillId="0" borderId="0" xfId="0" applyNumberFormat="1" applyFont="1"/>
    <xf numFmtId="0" fontId="11" fillId="0" borderId="2" xfId="0" applyFont="1" applyFill="1" applyBorder="1" applyAlignment="1">
      <alignment vertical="top" wrapText="1"/>
    </xf>
    <xf numFmtId="3" fontId="18" fillId="0" borderId="0" xfId="0" applyNumberFormat="1" applyFont="1" applyBorder="1"/>
    <xf numFmtId="3" fontId="11" fillId="0" borderId="1" xfId="0" applyNumberFormat="1" applyFont="1" applyBorder="1" applyAlignment="1"/>
    <xf numFmtId="3" fontId="11" fillId="0" borderId="0" xfId="0" applyNumberFormat="1" applyFont="1" applyBorder="1" applyAlignment="1"/>
    <xf numFmtId="0" fontId="22" fillId="0" borderId="1" xfId="0" applyFont="1" applyFill="1" applyBorder="1"/>
    <xf numFmtId="0" fontId="33" fillId="6" borderId="0" xfId="0" applyFont="1" applyFill="1" applyAlignment="1">
      <alignment vertical="top" wrapText="1"/>
    </xf>
    <xf numFmtId="0" fontId="34" fillId="6" borderId="0" xfId="0" applyFont="1" applyFill="1" applyAlignment="1">
      <alignment horizontal="center" vertical="center" wrapText="1"/>
    </xf>
    <xf numFmtId="0" fontId="0" fillId="6" borderId="0" xfId="0" applyFill="1" applyAlignment="1">
      <alignment wrapText="1"/>
    </xf>
    <xf numFmtId="0" fontId="8" fillId="0" borderId="0" xfId="0" applyFont="1" applyFill="1"/>
    <xf numFmtId="0" fontId="3" fillId="0" borderId="0" xfId="0" applyFont="1" applyBorder="1" applyAlignment="1">
      <alignment horizontal="center"/>
    </xf>
    <xf numFmtId="0" fontId="3" fillId="0" borderId="7" xfId="0" applyFont="1" applyBorder="1" applyAlignment="1"/>
    <xf numFmtId="3" fontId="3" fillId="5" borderId="14" xfId="0" applyNumberFormat="1" applyFont="1" applyFill="1" applyBorder="1"/>
    <xf numFmtId="3" fontId="3" fillId="5" borderId="13" xfId="0" applyNumberFormat="1" applyFont="1" applyFill="1" applyBorder="1"/>
    <xf numFmtId="0" fontId="3" fillId="5" borderId="15" xfId="0" applyFont="1" applyFill="1" applyBorder="1"/>
    <xf numFmtId="3" fontId="3" fillId="5" borderId="1" xfId="0" applyNumberFormat="1" applyFont="1" applyFill="1" applyBorder="1"/>
    <xf numFmtId="0" fontId="3" fillId="5" borderId="2" xfId="0" applyFont="1" applyFill="1" applyBorder="1"/>
    <xf numFmtId="3" fontId="2" fillId="5" borderId="1" xfId="0" applyNumberFormat="1" applyFont="1" applyFill="1" applyBorder="1"/>
    <xf numFmtId="0" fontId="2" fillId="5" borderId="2" xfId="0" applyFont="1" applyFill="1" applyBorder="1"/>
    <xf numFmtId="4" fontId="3" fillId="6" borderId="10" xfId="0" applyNumberFormat="1" applyFont="1" applyFill="1" applyBorder="1" applyAlignment="1">
      <alignment horizontal="right"/>
    </xf>
    <xf numFmtId="3" fontId="2" fillId="5" borderId="8" xfId="0" applyNumberFormat="1" applyFont="1" applyFill="1" applyBorder="1"/>
    <xf numFmtId="3" fontId="2" fillId="5" borderId="9" xfId="0" applyNumberFormat="1" applyFont="1" applyFill="1" applyBorder="1"/>
    <xf numFmtId="0" fontId="2" fillId="5" borderId="6" xfId="0" applyFont="1" applyFill="1" applyBorder="1"/>
    <xf numFmtId="0" fontId="7" fillId="0" borderId="11" xfId="0" applyFont="1" applyBorder="1"/>
    <xf numFmtId="0" fontId="7" fillId="0" borderId="9" xfId="0" applyFont="1" applyBorder="1"/>
    <xf numFmtId="0" fontId="3" fillId="0" borderId="9" xfId="0" applyFont="1" applyBorder="1" applyAlignment="1">
      <alignment horizontal="right"/>
    </xf>
    <xf numFmtId="0" fontId="3" fillId="0" borderId="9" xfId="0" applyFont="1" applyBorder="1" applyAlignment="1"/>
    <xf numFmtId="0" fontId="3" fillId="0" borderId="14" xfId="0" applyFont="1" applyBorder="1" applyAlignment="1">
      <alignment horizontal="center" wrapText="1"/>
    </xf>
    <xf numFmtId="0" fontId="3" fillId="0" borderId="4" xfId="0" applyFont="1" applyBorder="1" applyAlignment="1">
      <alignment horizontal="center" wrapText="1"/>
    </xf>
    <xf numFmtId="0" fontId="3" fillId="0" borderId="18" xfId="0" applyFont="1" applyBorder="1" applyAlignment="1">
      <alignment horizontal="center" wrapText="1"/>
    </xf>
    <xf numFmtId="0" fontId="9" fillId="0" borderId="3" xfId="0" applyFont="1" applyBorder="1" applyAlignment="1">
      <alignment horizontal="center"/>
    </xf>
    <xf numFmtId="169" fontId="3" fillId="0" borderId="2" xfId="1" applyNumberFormat="1" applyFont="1" applyBorder="1" applyAlignment="1">
      <alignment horizontal="center"/>
    </xf>
    <xf numFmtId="0" fontId="3" fillId="0" borderId="10" xfId="0" applyFont="1" applyBorder="1" applyAlignment="1">
      <alignment horizontal="left"/>
    </xf>
    <xf numFmtId="2" fontId="2" fillId="0" borderId="10" xfId="0" applyNumberFormat="1" applyFont="1" applyBorder="1" applyAlignment="1">
      <alignment horizontal="right"/>
    </xf>
    <xf numFmtId="0" fontId="3" fillId="8" borderId="10" xfId="0" applyFont="1" applyFill="1" applyBorder="1" applyAlignment="1">
      <alignment horizontal="center"/>
    </xf>
    <xf numFmtId="0" fontId="3" fillId="8" borderId="7" xfId="0" applyFont="1" applyFill="1" applyBorder="1" applyAlignment="1">
      <alignment horizontal="center"/>
    </xf>
    <xf numFmtId="43" fontId="3" fillId="8" borderId="7" xfId="1" applyNumberFormat="1" applyFont="1" applyFill="1" applyBorder="1" applyAlignment="1">
      <alignment horizontal="center"/>
    </xf>
    <xf numFmtId="0" fontId="2" fillId="9" borderId="3" xfId="0" applyFont="1" applyFill="1" applyBorder="1" applyAlignment="1">
      <alignment horizontal="right"/>
    </xf>
    <xf numFmtId="0" fontId="2" fillId="0" borderId="3" xfId="0" applyFont="1" applyFill="1" applyBorder="1" applyAlignment="1">
      <alignment horizontal="center"/>
    </xf>
    <xf numFmtId="0" fontId="2" fillId="0" borderId="2" xfId="0" applyFont="1" applyFill="1" applyBorder="1" applyAlignment="1">
      <alignment horizontal="center"/>
    </xf>
    <xf numFmtId="43" fontId="2" fillId="0" borderId="2" xfId="1" applyNumberFormat="1" applyFont="1" applyFill="1" applyBorder="1" applyAlignment="1">
      <alignment horizontal="center"/>
    </xf>
    <xf numFmtId="0" fontId="3" fillId="0" borderId="3" xfId="0" applyFont="1" applyBorder="1" applyAlignment="1">
      <alignment horizontal="left"/>
    </xf>
    <xf numFmtId="0" fontId="2" fillId="9" borderId="3" xfId="0" applyFont="1" applyFill="1" applyBorder="1" applyAlignment="1">
      <alignment horizontal="center"/>
    </xf>
    <xf numFmtId="0" fontId="2" fillId="0" borderId="2" xfId="0" applyFont="1" applyBorder="1" applyAlignment="1">
      <alignment horizontal="center"/>
    </xf>
    <xf numFmtId="169" fontId="2" fillId="0" borderId="2" xfId="1" applyNumberFormat="1" applyFont="1" applyBorder="1" applyAlignment="1">
      <alignment horizontal="center"/>
    </xf>
    <xf numFmtId="0" fontId="2" fillId="9" borderId="3" xfId="0" applyFont="1" applyFill="1" applyBorder="1"/>
    <xf numFmtId="2" fontId="2" fillId="0" borderId="2" xfId="0" applyNumberFormat="1" applyFont="1" applyBorder="1" applyAlignment="1">
      <alignment horizontal="right"/>
    </xf>
    <xf numFmtId="1" fontId="2" fillId="0" borderId="2" xfId="1" applyNumberFormat="1" applyFont="1" applyBorder="1" applyAlignment="1">
      <alignment horizontal="right"/>
    </xf>
    <xf numFmtId="0" fontId="3" fillId="9" borderId="3" xfId="0" applyFont="1" applyFill="1" applyBorder="1"/>
    <xf numFmtId="1" fontId="2" fillId="0" borderId="3" xfId="0" applyNumberFormat="1" applyFont="1" applyBorder="1" applyAlignment="1">
      <alignment horizontal="right"/>
    </xf>
    <xf numFmtId="2" fontId="3" fillId="0" borderId="3" xfId="1" applyNumberFormat="1" applyFont="1" applyBorder="1" applyAlignment="1">
      <alignment horizontal="right"/>
    </xf>
    <xf numFmtId="2" fontId="2" fillId="0" borderId="2" xfId="1" applyNumberFormat="1" applyFont="1" applyBorder="1" applyAlignment="1">
      <alignment horizontal="right"/>
    </xf>
    <xf numFmtId="2" fontId="2" fillId="0" borderId="3" xfId="0" applyNumberFormat="1" applyFont="1" applyBorder="1" applyAlignment="1">
      <alignment horizontal="right"/>
    </xf>
    <xf numFmtId="0" fontId="3" fillId="9" borderId="10" xfId="0" applyFont="1" applyFill="1" applyBorder="1"/>
    <xf numFmtId="170" fontId="3" fillId="0" borderId="10" xfId="1" applyNumberFormat="1" applyFont="1" applyBorder="1" applyAlignment="1">
      <alignment horizontal="center"/>
    </xf>
    <xf numFmtId="43" fontId="3" fillId="0" borderId="10" xfId="1" applyNumberFormat="1" applyFont="1" applyBorder="1" applyAlignment="1">
      <alignment horizontal="center"/>
    </xf>
    <xf numFmtId="1" fontId="3" fillId="0" borderId="10" xfId="1" applyNumberFormat="1" applyFont="1" applyBorder="1" applyAlignment="1">
      <alignment horizontal="right"/>
    </xf>
    <xf numFmtId="3" fontId="9" fillId="0" borderId="15" xfId="0" applyNumberFormat="1" applyFont="1" applyBorder="1"/>
    <xf numFmtId="0" fontId="8" fillId="0" borderId="0" xfId="1" applyNumberFormat="1" applyFont="1" applyFill="1"/>
    <xf numFmtId="0" fontId="3" fillId="0" borderId="7" xfId="0" applyFont="1" applyFill="1" applyBorder="1"/>
    <xf numFmtId="0" fontId="7" fillId="0" borderId="5" xfId="0" applyFont="1" applyFill="1" applyBorder="1"/>
    <xf numFmtId="0" fontId="3" fillId="0" borderId="2" xfId="0" applyFont="1" applyFill="1" applyBorder="1"/>
    <xf numFmtId="0" fontId="35" fillId="0" borderId="0" xfId="0" applyFont="1" applyAlignment="1">
      <alignment vertical="center" wrapText="1"/>
    </xf>
    <xf numFmtId="0" fontId="8" fillId="2" borderId="8" xfId="0" applyFont="1" applyFill="1" applyBorder="1" applyAlignment="1"/>
    <xf numFmtId="0" fontId="3" fillId="0" borderId="11" xfId="0" applyFont="1" applyBorder="1" applyAlignment="1"/>
    <xf numFmtId="0" fontId="3" fillId="0" borderId="12" xfId="0" applyFont="1" applyBorder="1" applyAlignment="1"/>
    <xf numFmtId="0" fontId="8" fillId="0" borderId="13" xfId="0" applyFont="1" applyBorder="1"/>
    <xf numFmtId="166" fontId="2" fillId="0" borderId="5" xfId="0" applyNumberFormat="1" applyFont="1" applyBorder="1" applyAlignment="1">
      <alignment horizontal="right"/>
    </xf>
    <xf numFmtId="0" fontId="3" fillId="0" borderId="6" xfId="0" applyFont="1" applyBorder="1" applyAlignment="1">
      <alignment horizontal="center"/>
    </xf>
    <xf numFmtId="0" fontId="2" fillId="0" borderId="3" xfId="2" applyFont="1" applyBorder="1" applyAlignment="1">
      <alignment horizontal="left"/>
    </xf>
    <xf numFmtId="3" fontId="3" fillId="0" borderId="16" xfId="0" applyNumberFormat="1" applyFont="1" applyFill="1" applyBorder="1" applyAlignment="1">
      <alignment horizontal="right" vertical="center"/>
    </xf>
    <xf numFmtId="0" fontId="22" fillId="0" borderId="3" xfId="0" applyFont="1" applyFill="1" applyBorder="1"/>
    <xf numFmtId="166" fontId="9" fillId="0" borderId="0" xfId="0" applyNumberFormat="1" applyFont="1"/>
    <xf numFmtId="0" fontId="7" fillId="0" borderId="7" xfId="0" applyFont="1" applyBorder="1" applyAlignment="1">
      <alignment horizontal="center"/>
    </xf>
    <xf numFmtId="0" fontId="14" fillId="0" borderId="4" xfId="0" applyFont="1" applyFill="1" applyBorder="1"/>
    <xf numFmtId="0" fontId="9" fillId="0" borderId="8" xfId="0" applyFont="1" applyBorder="1"/>
    <xf numFmtId="0" fontId="7" fillId="0" borderId="5" xfId="0" applyFont="1" applyBorder="1" applyAlignment="1">
      <alignment horizontal="center"/>
    </xf>
    <xf numFmtId="166" fontId="22" fillId="0" borderId="3" xfId="0" applyNumberFormat="1" applyFont="1" applyFill="1" applyBorder="1" applyAlignment="1">
      <alignment horizontal="right"/>
    </xf>
    <xf numFmtId="0" fontId="3" fillId="0" borderId="11" xfId="0" applyFont="1" applyBorder="1" applyAlignment="1">
      <alignment horizontal="center"/>
    </xf>
    <xf numFmtId="0" fontId="3" fillId="0" borderId="7" xfId="0" applyFont="1" applyBorder="1" applyAlignment="1">
      <alignment horizontal="center"/>
    </xf>
    <xf numFmtId="0" fontId="7" fillId="0" borderId="11" xfId="0" applyFont="1" applyBorder="1" applyAlignment="1">
      <alignment horizontal="center"/>
    </xf>
    <xf numFmtId="0" fontId="3" fillId="0" borderId="11" xfId="0" applyFont="1" applyBorder="1" applyAlignment="1">
      <alignment horizontal="center" wrapText="1"/>
    </xf>
    <xf numFmtId="0" fontId="3" fillId="0" borderId="7" xfId="0" applyFont="1" applyBorder="1" applyAlignment="1">
      <alignment horizontal="center" wrapText="1"/>
    </xf>
    <xf numFmtId="0" fontId="3" fillId="0" borderId="7" xfId="0" applyFont="1" applyBorder="1" applyAlignment="1"/>
    <xf numFmtId="0" fontId="3" fillId="0" borderId="19" xfId="0" applyFont="1" applyBorder="1" applyAlignment="1">
      <alignment horizontal="center"/>
    </xf>
    <xf numFmtId="0" fontId="3" fillId="0" borderId="20" xfId="0" applyFont="1" applyBorder="1" applyAlignment="1">
      <alignment horizontal="center" wrapText="1"/>
    </xf>
    <xf numFmtId="0" fontId="16" fillId="7" borderId="11" xfId="0" applyFont="1" applyFill="1" applyBorder="1" applyAlignment="1">
      <alignment horizontal="center"/>
    </xf>
    <xf numFmtId="0" fontId="16" fillId="7" borderId="12" xfId="0" applyFont="1" applyFill="1" applyBorder="1" applyAlignment="1">
      <alignment horizontal="center"/>
    </xf>
    <xf numFmtId="0" fontId="16" fillId="7" borderId="7" xfId="0" applyFont="1" applyFill="1" applyBorder="1" applyAlignment="1">
      <alignment horizontal="center"/>
    </xf>
    <xf numFmtId="0" fontId="15"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0" xfId="0" applyFont="1" applyBorder="1" applyAlignment="1"/>
    <xf numFmtId="0" fontId="3" fillId="0" borderId="11"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3" fontId="17" fillId="0" borderId="12" xfId="0" applyNumberFormat="1" applyFont="1" applyBorder="1" applyAlignment="1">
      <alignment horizontal="center"/>
    </xf>
    <xf numFmtId="3" fontId="17" fillId="0" borderId="7" xfId="0" applyNumberFormat="1" applyFont="1" applyBorder="1" applyAlignment="1">
      <alignment horizontal="center"/>
    </xf>
    <xf numFmtId="1" fontId="11" fillId="0" borderId="8" xfId="0" applyNumberFormat="1" applyFont="1" applyBorder="1" applyAlignment="1">
      <alignment horizontal="center"/>
    </xf>
    <xf numFmtId="1" fontId="11" fillId="0" borderId="9" xfId="0" applyNumberFormat="1" applyFont="1" applyBorder="1" applyAlignment="1">
      <alignment horizontal="center"/>
    </xf>
    <xf numFmtId="1" fontId="11" fillId="0" borderId="6" xfId="0" applyNumberFormat="1" applyFont="1" applyBorder="1" applyAlignment="1">
      <alignment horizontal="center"/>
    </xf>
    <xf numFmtId="3" fontId="11" fillId="0" borderId="11" xfId="0" applyNumberFormat="1" applyFont="1" applyBorder="1" applyAlignment="1">
      <alignment horizontal="center" wrapText="1"/>
    </xf>
    <xf numFmtId="3" fontId="11" fillId="0" borderId="7" xfId="0" applyNumberFormat="1" applyFont="1" applyBorder="1" applyAlignment="1">
      <alignment horizontal="center" wrapText="1"/>
    </xf>
    <xf numFmtId="3" fontId="11" fillId="0" borderId="11" xfId="0" applyNumberFormat="1" applyFont="1" applyBorder="1" applyAlignment="1">
      <alignment horizontal="center"/>
    </xf>
    <xf numFmtId="3" fontId="11" fillId="0" borderId="7" xfId="0" applyNumberFormat="1" applyFont="1" applyBorder="1" applyAlignment="1">
      <alignment horizont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xf numFmtId="0" fontId="15" fillId="0" borderId="0" xfId="0" applyFont="1" applyAlignment="1">
      <alignment horizontal="center" wrapText="1"/>
    </xf>
    <xf numFmtId="0" fontId="7" fillId="0" borderId="8" xfId="0" applyFont="1" applyBorder="1" applyAlignment="1">
      <alignment horizontal="center"/>
    </xf>
    <xf numFmtId="0" fontId="7" fillId="0" borderId="6" xfId="0" applyFont="1" applyBorder="1" applyAlignment="1">
      <alignment horizontal="center"/>
    </xf>
    <xf numFmtId="0" fontId="3" fillId="0" borderId="14"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11" xfId="0" applyFont="1" applyBorder="1" applyAlignment="1"/>
    <xf numFmtId="0" fontId="3" fillId="0" borderId="7" xfId="0" applyFont="1" applyBorder="1" applyAlignment="1"/>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election activeCell="D18" sqref="D18"/>
    </sheetView>
  </sheetViews>
  <sheetFormatPr defaultColWidth="9.140625" defaultRowHeight="12.75" x14ac:dyDescent="0.2"/>
  <cols>
    <col min="1" max="2" width="9.140625" style="70"/>
    <col min="3" max="3" width="44.140625" style="70" customWidth="1"/>
    <col min="4" max="4" width="21.28515625" style="70" customWidth="1"/>
    <col min="5" max="6" width="9.140625" style="70"/>
    <col min="7" max="7" width="36.42578125" style="70" customWidth="1"/>
    <col min="8" max="16384" width="9.140625" style="70"/>
  </cols>
  <sheetData>
    <row r="1" spans="1:10" s="73" customFormat="1" ht="13.5" customHeight="1" x14ac:dyDescent="0.2">
      <c r="A1" s="9" t="s">
        <v>1311</v>
      </c>
    </row>
    <row r="2" spans="1:10" s="73" customFormat="1" x14ac:dyDescent="0.2">
      <c r="A2" s="73" t="s">
        <v>1017</v>
      </c>
    </row>
    <row r="3" spans="1:10" s="73" customFormat="1" x14ac:dyDescent="0.2">
      <c r="A3" s="73" t="s">
        <v>516</v>
      </c>
      <c r="D3" s="73" t="s">
        <v>1023</v>
      </c>
    </row>
    <row r="4" spans="1:10" ht="13.5" thickBot="1" x14ac:dyDescent="0.25"/>
    <row r="5" spans="1:10" ht="24" thickBot="1" x14ac:dyDescent="0.4">
      <c r="C5" s="380" t="s">
        <v>514</v>
      </c>
      <c r="D5" s="381"/>
      <c r="E5" s="381"/>
      <c r="F5" s="381"/>
      <c r="G5" s="381"/>
      <c r="H5" s="381"/>
      <c r="I5" s="381"/>
      <c r="J5" s="382"/>
    </row>
    <row r="6" spans="1:10" ht="24" thickBot="1" x14ac:dyDescent="0.4">
      <c r="C6" s="71"/>
      <c r="D6" s="71"/>
      <c r="E6" s="71"/>
      <c r="F6" s="71"/>
      <c r="G6" s="71"/>
      <c r="H6" s="71"/>
      <c r="I6" s="71"/>
      <c r="J6" s="71"/>
    </row>
    <row r="7" spans="1:10" ht="24" thickBot="1" x14ac:dyDescent="0.4">
      <c r="C7" s="71" t="s">
        <v>1022</v>
      </c>
      <c r="D7" s="72">
        <v>2021</v>
      </c>
      <c r="E7" s="71"/>
      <c r="F7" s="71"/>
      <c r="G7" s="71"/>
      <c r="H7" s="71"/>
      <c r="I7" s="71"/>
      <c r="J7" s="71"/>
    </row>
    <row r="8" spans="1:10" ht="24" thickBot="1" x14ac:dyDescent="0.4">
      <c r="C8" s="71" t="s">
        <v>508</v>
      </c>
      <c r="D8" s="290" t="str">
        <f>$D$7&amp;"01"</f>
        <v>202101</v>
      </c>
      <c r="E8" s="71"/>
      <c r="F8" s="71"/>
      <c r="G8" s="71"/>
      <c r="H8" s="71"/>
      <c r="I8" s="71"/>
      <c r="J8" s="71"/>
    </row>
    <row r="9" spans="1:10" ht="24" thickBot="1" x14ac:dyDescent="0.4">
      <c r="C9" s="71" t="s">
        <v>509</v>
      </c>
      <c r="D9" s="259" t="s">
        <v>1362</v>
      </c>
      <c r="E9" s="357" t="s">
        <v>1363</v>
      </c>
      <c r="F9" s="71"/>
      <c r="H9" s="71"/>
      <c r="I9" s="71"/>
      <c r="J9" s="71"/>
    </row>
    <row r="10" spans="1:10" ht="24" thickBot="1" x14ac:dyDescent="0.4">
      <c r="A10" s="70" t="s">
        <v>1024</v>
      </c>
      <c r="C10" s="71" t="s">
        <v>510</v>
      </c>
      <c r="D10" s="259" t="s">
        <v>1927</v>
      </c>
      <c r="E10" s="260"/>
      <c r="F10" s="261"/>
      <c r="G10" s="71"/>
      <c r="I10" s="71"/>
      <c r="J10" s="71"/>
    </row>
    <row r="11" spans="1:10" ht="24" thickBot="1" x14ac:dyDescent="0.4">
      <c r="C11" s="71" t="s">
        <v>511</v>
      </c>
      <c r="D11" s="71"/>
      <c r="E11" s="71"/>
      <c r="F11" s="71"/>
      <c r="G11" s="71"/>
      <c r="H11" s="71"/>
      <c r="I11" s="71"/>
      <c r="J11" s="71"/>
    </row>
    <row r="12" spans="1:10" ht="24" thickBot="1" x14ac:dyDescent="0.4">
      <c r="D12" s="72" t="s">
        <v>719</v>
      </c>
      <c r="E12" s="71"/>
      <c r="F12" s="71"/>
      <c r="G12" s="71"/>
      <c r="H12" s="71"/>
      <c r="I12" s="71"/>
      <c r="J12" s="71"/>
    </row>
    <row r="15" spans="1:10" ht="13.5" thickBot="1" x14ac:dyDescent="0.25"/>
    <row r="16" spans="1:10" ht="24" thickBot="1" x14ac:dyDescent="0.4">
      <c r="C16" s="71" t="s">
        <v>512</v>
      </c>
      <c r="D16" s="290" t="str">
        <f>$D$7&amp;"00"</f>
        <v>202100</v>
      </c>
    </row>
    <row r="17" spans="3:5" ht="24" thickBot="1" x14ac:dyDescent="0.4">
      <c r="C17" s="71" t="s">
        <v>513</v>
      </c>
      <c r="D17" s="290" t="str">
        <f>$D$7&amp;"13"</f>
        <v>202113</v>
      </c>
    </row>
    <row r="19" spans="3:5" ht="13.5" thickBot="1" x14ac:dyDescent="0.25"/>
    <row r="20" spans="3:5" ht="24" thickBot="1" x14ac:dyDescent="0.4">
      <c r="C20" s="266" t="s">
        <v>883</v>
      </c>
      <c r="D20" s="72">
        <v>100</v>
      </c>
      <c r="E20" s="70" t="s">
        <v>884</v>
      </c>
    </row>
    <row r="21" spans="3:5" x14ac:dyDescent="0.2">
      <c r="E21" s="70" t="s">
        <v>161</v>
      </c>
    </row>
  </sheetData>
  <mergeCells count="1">
    <mergeCell ref="C5:J5"/>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30"/>
  <sheetViews>
    <sheetView tabSelected="1" topLeftCell="B69" zoomScaleNormal="100" workbookViewId="0">
      <selection activeCell="F121" sqref="F121"/>
    </sheetView>
  </sheetViews>
  <sheetFormatPr defaultRowHeight="15.75" x14ac:dyDescent="0.25"/>
  <cols>
    <col min="1" max="1" width="15.140625" hidden="1" customWidth="1"/>
    <col min="2" max="2" width="54.28515625" style="1" customWidth="1"/>
    <col min="3" max="3" width="8.5703125" style="1" customWidth="1"/>
    <col min="4" max="4" width="13.85546875" style="83" customWidth="1"/>
    <col min="5" max="5" width="12.7109375" style="83" customWidth="1"/>
    <col min="6" max="6" width="14.28515625" style="83" customWidth="1"/>
    <col min="7" max="7" width="8.85546875" style="1" customWidth="1"/>
    <col min="8" max="8" width="15.28515625" style="95" customWidth="1"/>
    <col min="9" max="9" width="9.5703125" style="1" customWidth="1"/>
    <col min="10" max="11" width="12.7109375" customWidth="1"/>
  </cols>
  <sheetData>
    <row r="1" spans="1:10" s="1" customFormat="1" ht="12.75" hidden="1" customHeight="1" x14ac:dyDescent="0.25">
      <c r="A1" s="10" t="s">
        <v>1377</v>
      </c>
    </row>
    <row r="2" spans="1:10" s="1" customFormat="1" ht="12.75" hidden="1" customHeight="1" x14ac:dyDescent="0.25">
      <c r="A2" s="10" t="s">
        <v>1017</v>
      </c>
    </row>
    <row r="3" spans="1:10" s="1" customFormat="1" ht="12.75" hidden="1" customHeight="1" x14ac:dyDescent="0.25">
      <c r="A3" s="10" t="s">
        <v>516</v>
      </c>
      <c r="D3" s="255" t="s">
        <v>1018</v>
      </c>
      <c r="E3" s="255" t="s">
        <v>1018</v>
      </c>
      <c r="F3" s="255"/>
      <c r="G3" s="10"/>
      <c r="H3" s="256"/>
    </row>
    <row r="4" spans="1:10" s="1" customFormat="1" ht="12.75" hidden="1" customHeight="1" x14ac:dyDescent="0.25">
      <c r="A4" s="10" t="s">
        <v>1021</v>
      </c>
      <c r="D4" s="255" t="str">
        <f>CONCATENATE("BUD",NOTES!$D$7)</f>
        <v>BUD2021</v>
      </c>
      <c r="E4" s="255" t="str">
        <f>CONCATENATE("BUD",NOTES!$D$7)</f>
        <v>BUD2021</v>
      </c>
      <c r="F4" s="255"/>
      <c r="G4" s="10"/>
      <c r="H4" s="10"/>
    </row>
    <row r="5" spans="1:10" s="1" customFormat="1" ht="12.75" hidden="1" customHeight="1" x14ac:dyDescent="0.25">
      <c r="A5" s="10" t="s">
        <v>1019</v>
      </c>
      <c r="D5" s="10">
        <v>30</v>
      </c>
      <c r="E5" s="10">
        <v>40</v>
      </c>
      <c r="F5" s="10"/>
      <c r="G5" s="10"/>
      <c r="H5" s="10"/>
      <c r="I5" s="257"/>
      <c r="J5" s="258"/>
    </row>
    <row r="6" spans="1:10" s="1" customFormat="1" ht="12.75" hidden="1" customHeight="1" x14ac:dyDescent="0.25">
      <c r="A6" s="10" t="s">
        <v>1020</v>
      </c>
      <c r="D6" s="10" t="s">
        <v>81</v>
      </c>
      <c r="E6" s="10" t="s">
        <v>82</v>
      </c>
      <c r="F6" s="10"/>
      <c r="G6" s="10"/>
      <c r="H6" s="10"/>
      <c r="I6" s="257"/>
      <c r="J6" s="258"/>
    </row>
    <row r="8" spans="1:10" s="1" customFormat="1" ht="12.75" hidden="1" customHeight="1" x14ac:dyDescent="0.25">
      <c r="A8" s="10" t="s">
        <v>1378</v>
      </c>
    </row>
    <row r="9" spans="1:10" s="1" customFormat="1" ht="12.75" hidden="1" customHeight="1" x14ac:dyDescent="0.25">
      <c r="A9" s="10" t="s">
        <v>1025</v>
      </c>
    </row>
    <row r="10" spans="1:10" s="1" customFormat="1" ht="12.75" hidden="1" customHeight="1" x14ac:dyDescent="0.25">
      <c r="A10" s="10" t="s">
        <v>83</v>
      </c>
      <c r="D10" s="255" t="s">
        <v>1018</v>
      </c>
      <c r="E10" s="255" t="s">
        <v>1018</v>
      </c>
      <c r="F10" s="255"/>
      <c r="G10" s="10"/>
      <c r="H10" s="256"/>
    </row>
    <row r="11" spans="1:10" s="1" customFormat="1" ht="12.75" hidden="1" customHeight="1" x14ac:dyDescent="0.25">
      <c r="A11" s="10" t="s">
        <v>1026</v>
      </c>
      <c r="D11" s="255" t="str">
        <f>CONCATENATE("BUD",NOTES!$D$7)</f>
        <v>BUD2021</v>
      </c>
      <c r="E11" s="255" t="str">
        <f>CONCATENATE("BUD",NOTES!$D$7)</f>
        <v>BUD2021</v>
      </c>
      <c r="F11" s="255"/>
      <c r="G11" s="10"/>
      <c r="H11" s="10"/>
    </row>
    <row r="12" spans="1:10" s="1" customFormat="1" ht="12.75" hidden="1" customHeight="1" x14ac:dyDescent="0.25">
      <c r="A12" s="10" t="s">
        <v>1027</v>
      </c>
      <c r="D12" s="10">
        <v>30</v>
      </c>
      <c r="E12" s="10">
        <v>40</v>
      </c>
      <c r="F12" s="10"/>
      <c r="G12" s="10"/>
      <c r="H12" s="10"/>
      <c r="I12" s="257"/>
      <c r="J12" s="258"/>
    </row>
    <row r="13" spans="1:10" s="1" customFormat="1" ht="12.75" hidden="1" customHeight="1" x14ac:dyDescent="0.25">
      <c r="A13" s="10" t="s">
        <v>1028</v>
      </c>
      <c r="D13" s="10" t="s">
        <v>81</v>
      </c>
      <c r="E13" s="10" t="s">
        <v>82</v>
      </c>
      <c r="F13" s="10"/>
      <c r="G13" s="10"/>
      <c r="H13" s="10"/>
      <c r="I13" s="257"/>
      <c r="J13" s="258"/>
    </row>
    <row r="15" spans="1:10" s="1" customFormat="1" ht="12.75" hidden="1" customHeight="1" x14ac:dyDescent="0.25">
      <c r="A15" s="10" t="s">
        <v>1379</v>
      </c>
    </row>
    <row r="16" spans="1:10" s="1" customFormat="1" ht="12.75" hidden="1" customHeight="1" x14ac:dyDescent="0.25">
      <c r="A16" s="10" t="s">
        <v>1029</v>
      </c>
    </row>
    <row r="17" spans="1:14" s="1" customFormat="1" ht="12.75" hidden="1" customHeight="1" x14ac:dyDescent="0.25">
      <c r="A17" s="10" t="s">
        <v>84</v>
      </c>
      <c r="D17" s="255" t="s">
        <v>1018</v>
      </c>
      <c r="E17" s="255" t="s">
        <v>1018</v>
      </c>
      <c r="F17" s="255"/>
      <c r="G17" s="10"/>
      <c r="H17" s="256"/>
    </row>
    <row r="18" spans="1:14" s="1" customFormat="1" ht="12.75" hidden="1" customHeight="1" x14ac:dyDescent="0.25">
      <c r="A18" s="10" t="s">
        <v>1030</v>
      </c>
      <c r="D18" s="255" t="str">
        <f>CONCATENATE("BUD",NOTES!$D$7)</f>
        <v>BUD2021</v>
      </c>
      <c r="E18" s="255" t="str">
        <f>CONCATENATE("BUD",NOTES!$D$7)</f>
        <v>BUD2021</v>
      </c>
      <c r="F18" s="255"/>
      <c r="G18" s="10"/>
      <c r="H18" s="10"/>
    </row>
    <row r="19" spans="1:14" s="1" customFormat="1" ht="12.75" hidden="1" customHeight="1" x14ac:dyDescent="0.25">
      <c r="A19" s="10" t="s">
        <v>1031</v>
      </c>
      <c r="D19" s="10">
        <v>30</v>
      </c>
      <c r="E19" s="10">
        <v>40</v>
      </c>
      <c r="F19" s="10"/>
      <c r="G19" s="10"/>
      <c r="H19" s="10"/>
      <c r="I19" s="257"/>
      <c r="J19" s="258"/>
    </row>
    <row r="20" spans="1:14" s="1" customFormat="1" ht="12.75" hidden="1" customHeight="1" x14ac:dyDescent="0.25">
      <c r="A20" s="10" t="s">
        <v>1032</v>
      </c>
      <c r="D20" s="10" t="s">
        <v>81</v>
      </c>
      <c r="E20" s="10" t="s">
        <v>82</v>
      </c>
      <c r="F20" s="10"/>
      <c r="G20" s="10"/>
      <c r="H20" s="10"/>
      <c r="I20" s="257"/>
      <c r="J20" s="258"/>
    </row>
    <row r="21" spans="1:14" s="73" customFormat="1" ht="12.75" x14ac:dyDescent="0.2">
      <c r="D21" s="81"/>
      <c r="E21" s="81"/>
      <c r="F21" s="80"/>
      <c r="H21" s="94"/>
      <c r="L21" s="74"/>
      <c r="M21" s="74"/>
      <c r="N21" s="74"/>
    </row>
    <row r="22" spans="1:14" s="1" customFormat="1" ht="12.75" hidden="1" customHeight="1" x14ac:dyDescent="0.25">
      <c r="A22" s="10" t="s">
        <v>1380</v>
      </c>
    </row>
    <row r="23" spans="1:14" s="1" customFormat="1" ht="12.75" hidden="1" customHeight="1" x14ac:dyDescent="0.25">
      <c r="A23" s="10" t="s">
        <v>1149</v>
      </c>
    </row>
    <row r="24" spans="1:14" s="1" customFormat="1" ht="12.75" hidden="1" customHeight="1" x14ac:dyDescent="0.25">
      <c r="A24" s="10" t="s">
        <v>86</v>
      </c>
      <c r="D24" s="255" t="s">
        <v>1018</v>
      </c>
      <c r="E24" s="255" t="s">
        <v>1018</v>
      </c>
      <c r="F24" s="255"/>
      <c r="G24" s="10"/>
      <c r="H24" s="256"/>
    </row>
    <row r="25" spans="1:14" s="1" customFormat="1" ht="12.75" hidden="1" customHeight="1" x14ac:dyDescent="0.25">
      <c r="A25" s="10" t="s">
        <v>1150</v>
      </c>
      <c r="D25" s="255" t="str">
        <f>CONCATENATE("BUD",NOTES!$D$7)</f>
        <v>BUD2021</v>
      </c>
      <c r="E25" s="255" t="str">
        <f>CONCATENATE("BUD",NOTES!$D$7)</f>
        <v>BUD2021</v>
      </c>
      <c r="F25" s="255"/>
      <c r="G25" s="10"/>
      <c r="H25" s="10"/>
    </row>
    <row r="26" spans="1:14" s="1" customFormat="1" ht="12.75" hidden="1" customHeight="1" x14ac:dyDescent="0.25">
      <c r="A26" s="10" t="s">
        <v>1151</v>
      </c>
      <c r="D26" s="10">
        <v>30</v>
      </c>
      <c r="E26" s="10">
        <v>40</v>
      </c>
      <c r="F26" s="10"/>
      <c r="G26" s="10"/>
      <c r="H26" s="10"/>
      <c r="I26" s="257"/>
      <c r="J26" s="258"/>
    </row>
    <row r="27" spans="1:14" s="1" customFormat="1" ht="12.75" hidden="1" customHeight="1" x14ac:dyDescent="0.25">
      <c r="A27" s="10" t="s">
        <v>1152</v>
      </c>
      <c r="D27" s="10" t="s">
        <v>81</v>
      </c>
      <c r="E27" s="10" t="s">
        <v>82</v>
      </c>
      <c r="F27" s="10"/>
      <c r="G27" s="10"/>
      <c r="H27" s="10"/>
      <c r="I27" s="257"/>
      <c r="J27" s="258"/>
    </row>
    <row r="28" spans="1:14" s="75" customFormat="1" ht="12.75" x14ac:dyDescent="0.2">
      <c r="D28" s="82"/>
      <c r="E28" s="82"/>
      <c r="F28" s="82"/>
      <c r="H28" s="129"/>
    </row>
    <row r="29" spans="1:14" s="1" customFormat="1" ht="12.75" hidden="1" customHeight="1" x14ac:dyDescent="0.25">
      <c r="A29" s="10" t="s">
        <v>1381</v>
      </c>
    </row>
    <row r="30" spans="1:14" s="1" customFormat="1" hidden="1" x14ac:dyDescent="0.25">
      <c r="A30" s="10" t="s">
        <v>1153</v>
      </c>
    </row>
    <row r="31" spans="1:14" s="1" customFormat="1" hidden="1" x14ac:dyDescent="0.25">
      <c r="A31" s="10" t="s">
        <v>88</v>
      </c>
      <c r="D31" s="255" t="s">
        <v>1018</v>
      </c>
      <c r="E31" s="255" t="s">
        <v>1018</v>
      </c>
      <c r="F31" s="255"/>
      <c r="G31" s="10"/>
      <c r="H31" s="256"/>
    </row>
    <row r="32" spans="1:14" s="1" customFormat="1" hidden="1" x14ac:dyDescent="0.25">
      <c r="A32" s="10" t="s">
        <v>1154</v>
      </c>
      <c r="D32" s="255" t="str">
        <f>CONCATENATE("BUD",NOTES!$D$7)</f>
        <v>BUD2021</v>
      </c>
      <c r="E32" s="255" t="str">
        <f>CONCATENATE("BUD",NOTES!$D$7)</f>
        <v>BUD2021</v>
      </c>
      <c r="F32" s="255"/>
      <c r="G32" s="10"/>
      <c r="H32" s="10"/>
    </row>
    <row r="33" spans="1:14" s="1" customFormat="1" hidden="1" x14ac:dyDescent="0.25">
      <c r="A33" s="10" t="s">
        <v>1155</v>
      </c>
      <c r="D33" s="10">
        <v>30</v>
      </c>
      <c r="E33" s="10">
        <v>40</v>
      </c>
      <c r="F33" s="10"/>
      <c r="G33" s="10"/>
      <c r="H33" s="10"/>
      <c r="I33" s="257"/>
      <c r="J33" s="258"/>
    </row>
    <row r="34" spans="1:14" s="1" customFormat="1" hidden="1" x14ac:dyDescent="0.25">
      <c r="A34" s="10" t="s">
        <v>1156</v>
      </c>
      <c r="D34" s="10" t="s">
        <v>81</v>
      </c>
      <c r="E34" s="10" t="s">
        <v>82</v>
      </c>
      <c r="F34" s="10"/>
      <c r="G34" s="10"/>
      <c r="H34" s="10"/>
      <c r="I34" s="257"/>
      <c r="J34" s="258"/>
    </row>
    <row r="35" spans="1:14" s="73" customFormat="1" ht="12.75" x14ac:dyDescent="0.2">
      <c r="B35" s="75"/>
      <c r="C35" s="75"/>
      <c r="D35" s="81"/>
      <c r="E35" s="81"/>
      <c r="F35" s="80"/>
      <c r="H35" s="94"/>
      <c r="L35" s="74"/>
      <c r="M35" s="74"/>
      <c r="N35" s="74"/>
    </row>
    <row r="36" spans="1:14" s="1" customFormat="1" hidden="1" x14ac:dyDescent="0.25">
      <c r="A36" s="10" t="s">
        <v>1382</v>
      </c>
    </row>
    <row r="37" spans="1:14" s="1" customFormat="1" hidden="1" x14ac:dyDescent="0.25">
      <c r="A37" s="10" t="s">
        <v>532</v>
      </c>
    </row>
    <row r="38" spans="1:14" s="1" customFormat="1" hidden="1" x14ac:dyDescent="0.25">
      <c r="A38" s="10" t="s">
        <v>90</v>
      </c>
      <c r="D38" s="255" t="s">
        <v>1018</v>
      </c>
      <c r="E38" s="255" t="s">
        <v>1018</v>
      </c>
      <c r="F38" s="255"/>
      <c r="G38" s="10"/>
      <c r="H38" s="256"/>
    </row>
    <row r="39" spans="1:14" s="1" customFormat="1" hidden="1" x14ac:dyDescent="0.25">
      <c r="A39" s="10" t="s">
        <v>533</v>
      </c>
      <c r="D39" s="255" t="str">
        <f>CONCATENATE("BUD",NOTES!$D$7)</f>
        <v>BUD2021</v>
      </c>
      <c r="E39" s="255" t="str">
        <f>CONCATENATE("BUD",NOTES!$D$7)</f>
        <v>BUD2021</v>
      </c>
      <c r="F39" s="255"/>
      <c r="G39" s="10"/>
      <c r="H39" s="10"/>
    </row>
    <row r="40" spans="1:14" s="1" customFormat="1" hidden="1" x14ac:dyDescent="0.25">
      <c r="A40" s="10" t="s">
        <v>534</v>
      </c>
      <c r="D40" s="10">
        <v>30</v>
      </c>
      <c r="E40" s="10">
        <v>40</v>
      </c>
      <c r="F40" s="10"/>
      <c r="G40" s="10"/>
      <c r="H40" s="10"/>
      <c r="I40" s="257"/>
      <c r="J40" s="258"/>
    </row>
    <row r="41" spans="1:14" s="1" customFormat="1" hidden="1" x14ac:dyDescent="0.25">
      <c r="A41" s="10" t="s">
        <v>535</v>
      </c>
      <c r="D41" s="10" t="s">
        <v>81</v>
      </c>
      <c r="E41" s="10" t="s">
        <v>82</v>
      </c>
      <c r="F41" s="10"/>
      <c r="G41" s="10"/>
      <c r="H41" s="10"/>
      <c r="I41" s="257"/>
      <c r="J41" s="258"/>
    </row>
    <row r="42" spans="1:14" s="75" customFormat="1" ht="12.75" x14ac:dyDescent="0.2">
      <c r="D42" s="82"/>
      <c r="E42" s="82"/>
      <c r="F42" s="82"/>
      <c r="H42" s="129"/>
    </row>
    <row r="43" spans="1:14" s="1" customFormat="1" ht="12.75" hidden="1" customHeight="1" x14ac:dyDescent="0.25">
      <c r="A43" s="10" t="s">
        <v>1383</v>
      </c>
    </row>
    <row r="44" spans="1:14" s="1" customFormat="1" ht="12.75" hidden="1" customHeight="1" x14ac:dyDescent="0.25">
      <c r="A44" s="10" t="s">
        <v>536</v>
      </c>
    </row>
    <row r="45" spans="1:14" s="1" customFormat="1" ht="12.75" hidden="1" customHeight="1" x14ac:dyDescent="0.25">
      <c r="A45" s="10" t="s">
        <v>92</v>
      </c>
      <c r="D45" s="255" t="s">
        <v>1018</v>
      </c>
      <c r="E45" s="255" t="s">
        <v>1018</v>
      </c>
      <c r="F45" s="255"/>
      <c r="G45" s="10"/>
      <c r="H45" s="256"/>
    </row>
    <row r="46" spans="1:14" s="1" customFormat="1" ht="12.75" hidden="1" customHeight="1" x14ac:dyDescent="0.25">
      <c r="A46" s="10" t="s">
        <v>537</v>
      </c>
      <c r="D46" s="255" t="str">
        <f>CONCATENATE("BUD",NOTES!$D$7)</f>
        <v>BUD2021</v>
      </c>
      <c r="E46" s="255" t="str">
        <f>CONCATENATE("BUD",NOTES!$D$7)</f>
        <v>BUD2021</v>
      </c>
      <c r="F46" s="255"/>
      <c r="G46" s="10"/>
      <c r="H46" s="10"/>
    </row>
    <row r="47" spans="1:14" s="1" customFormat="1" ht="12.75" hidden="1" customHeight="1" x14ac:dyDescent="0.25">
      <c r="A47" s="10" t="s">
        <v>538</v>
      </c>
      <c r="D47" s="10">
        <v>30</v>
      </c>
      <c r="E47" s="10">
        <v>40</v>
      </c>
      <c r="F47" s="10"/>
      <c r="G47" s="10"/>
      <c r="H47" s="10"/>
      <c r="I47" s="257"/>
      <c r="J47" s="258"/>
    </row>
    <row r="48" spans="1:14" s="1" customFormat="1" ht="12.75" hidden="1" customHeight="1" x14ac:dyDescent="0.25">
      <c r="A48" s="10" t="s">
        <v>539</v>
      </c>
      <c r="D48" s="10" t="s">
        <v>81</v>
      </c>
      <c r="E48" s="10" t="s">
        <v>82</v>
      </c>
      <c r="F48" s="10"/>
      <c r="G48" s="10"/>
      <c r="H48" s="10"/>
      <c r="I48" s="257"/>
      <c r="J48" s="258"/>
    </row>
    <row r="49" spans="1:14" s="73" customFormat="1" ht="12.75" x14ac:dyDescent="0.2">
      <c r="D49" s="161"/>
      <c r="E49" s="162"/>
      <c r="F49" s="80"/>
      <c r="H49" s="93"/>
    </row>
    <row r="50" spans="1:14" s="1" customFormat="1" ht="12.75" hidden="1" customHeight="1" x14ac:dyDescent="0.25">
      <c r="A50" s="10" t="s">
        <v>1384</v>
      </c>
    </row>
    <row r="51" spans="1:14" s="1" customFormat="1" ht="12.75" hidden="1" customHeight="1" x14ac:dyDescent="0.25">
      <c r="A51" s="10" t="s">
        <v>540</v>
      </c>
    </row>
    <row r="52" spans="1:14" s="1" customFormat="1" ht="12.75" hidden="1" customHeight="1" x14ac:dyDescent="0.25">
      <c r="A52" s="10" t="s">
        <v>94</v>
      </c>
      <c r="D52" s="255" t="s">
        <v>1018</v>
      </c>
      <c r="E52" s="255" t="s">
        <v>1018</v>
      </c>
      <c r="F52" s="255"/>
      <c r="G52" s="10"/>
      <c r="H52" s="256"/>
    </row>
    <row r="53" spans="1:14" s="1" customFormat="1" ht="12.75" hidden="1" customHeight="1" x14ac:dyDescent="0.25">
      <c r="A53" s="10" t="s">
        <v>541</v>
      </c>
      <c r="D53" s="255" t="str">
        <f>CONCATENATE("BUD",NOTES!$D$7)</f>
        <v>BUD2021</v>
      </c>
      <c r="E53" s="255" t="str">
        <f>CONCATENATE("BUD",NOTES!$D$7)</f>
        <v>BUD2021</v>
      </c>
      <c r="F53" s="255"/>
      <c r="G53" s="10"/>
      <c r="H53" s="10"/>
    </row>
    <row r="54" spans="1:14" s="1" customFormat="1" ht="12.75" hidden="1" customHeight="1" x14ac:dyDescent="0.25">
      <c r="A54" s="10" t="s">
        <v>542</v>
      </c>
      <c r="D54" s="10">
        <v>30</v>
      </c>
      <c r="E54" s="10">
        <v>40</v>
      </c>
      <c r="F54" s="10"/>
      <c r="G54" s="10"/>
      <c r="H54" s="10"/>
      <c r="I54" s="257"/>
      <c r="J54" s="258"/>
    </row>
    <row r="55" spans="1:14" s="1" customFormat="1" ht="12.75" hidden="1" customHeight="1" x14ac:dyDescent="0.25">
      <c r="A55" s="10" t="s">
        <v>543</v>
      </c>
      <c r="D55" s="10" t="s">
        <v>81</v>
      </c>
      <c r="E55" s="10" t="s">
        <v>82</v>
      </c>
      <c r="F55" s="10"/>
      <c r="G55" s="10"/>
      <c r="H55" s="10"/>
      <c r="I55" s="257"/>
      <c r="J55" s="258"/>
    </row>
    <row r="56" spans="1:14" s="75" customFormat="1" ht="12.75" x14ac:dyDescent="0.2">
      <c r="D56" s="81"/>
      <c r="E56" s="81"/>
      <c r="F56" s="82"/>
      <c r="H56" s="94"/>
      <c r="L56" s="74"/>
      <c r="M56" s="74"/>
      <c r="N56" s="74"/>
    </row>
    <row r="57" spans="1:14" s="1" customFormat="1" ht="12.75" hidden="1" customHeight="1" x14ac:dyDescent="0.25">
      <c r="A57" s="10" t="s">
        <v>1385</v>
      </c>
    </row>
    <row r="58" spans="1:14" s="1" customFormat="1" ht="12.75" hidden="1" customHeight="1" x14ac:dyDescent="0.25">
      <c r="A58" s="10" t="s">
        <v>905</v>
      </c>
    </row>
    <row r="59" spans="1:14" s="1" customFormat="1" ht="12.75" hidden="1" customHeight="1" x14ac:dyDescent="0.25">
      <c r="A59" s="10" t="s">
        <v>102</v>
      </c>
      <c r="D59" s="255"/>
      <c r="E59" s="255" t="s">
        <v>1018</v>
      </c>
      <c r="F59" s="255"/>
      <c r="G59" s="10"/>
      <c r="H59" s="256"/>
    </row>
    <row r="60" spans="1:14" s="1" customFormat="1" ht="12.75" hidden="1" customHeight="1" x14ac:dyDescent="0.25">
      <c r="A60" s="10" t="s">
        <v>906</v>
      </c>
      <c r="D60" s="255"/>
      <c r="E60" s="255" t="str">
        <f>CONCATENATE("BUD",NOTES!$D$7)</f>
        <v>BUD2021</v>
      </c>
      <c r="F60" s="255"/>
      <c r="G60" s="10"/>
      <c r="H60" s="10"/>
    </row>
    <row r="61" spans="1:14" s="1" customFormat="1" ht="12.75" hidden="1" customHeight="1" x14ac:dyDescent="0.25">
      <c r="A61" s="10" t="s">
        <v>907</v>
      </c>
      <c r="D61" s="10"/>
      <c r="E61" s="10">
        <v>40</v>
      </c>
      <c r="F61" s="10"/>
      <c r="G61" s="10"/>
      <c r="H61" s="10"/>
      <c r="I61" s="257"/>
      <c r="J61" s="258"/>
    </row>
    <row r="62" spans="1:14" s="1" customFormat="1" ht="12.75" hidden="1" customHeight="1" x14ac:dyDescent="0.25">
      <c r="A62" s="10" t="s">
        <v>908</v>
      </c>
      <c r="D62" s="10"/>
      <c r="E62" s="10" t="s">
        <v>82</v>
      </c>
      <c r="F62" s="10"/>
      <c r="G62" s="10"/>
      <c r="H62" s="10"/>
      <c r="I62" s="257"/>
      <c r="J62" s="258"/>
    </row>
    <row r="63" spans="1:14" s="1" customFormat="1" ht="12.75" customHeight="1" x14ac:dyDescent="0.25">
      <c r="A63" s="10"/>
      <c r="D63" s="10"/>
      <c r="E63" s="10"/>
      <c r="F63" s="10"/>
      <c r="G63" s="10"/>
      <c r="H63" s="10"/>
      <c r="I63" s="257"/>
      <c r="J63" s="258"/>
    </row>
    <row r="64" spans="1:14" s="1" customFormat="1" ht="12.75" hidden="1" customHeight="1" x14ac:dyDescent="0.25">
      <c r="A64" s="10" t="s">
        <v>1386</v>
      </c>
    </row>
    <row r="65" spans="1:10" s="1" customFormat="1" ht="12.75" hidden="1" customHeight="1" x14ac:dyDescent="0.25">
      <c r="A65" s="10" t="s">
        <v>1197</v>
      </c>
    </row>
    <row r="66" spans="1:10" s="1" customFormat="1" ht="12.75" hidden="1" customHeight="1" x14ac:dyDescent="0.25">
      <c r="A66" s="10" t="s">
        <v>888</v>
      </c>
      <c r="D66" s="255"/>
      <c r="E66" s="255" t="s">
        <v>1018</v>
      </c>
      <c r="F66" s="255"/>
      <c r="G66" s="10"/>
      <c r="H66" s="256"/>
    </row>
    <row r="67" spans="1:10" s="1" customFormat="1" ht="12.75" hidden="1" customHeight="1" x14ac:dyDescent="0.25">
      <c r="A67" s="10" t="s">
        <v>1198</v>
      </c>
      <c r="D67" s="255"/>
      <c r="E67" s="255" t="str">
        <f>CONCATENATE("BUD",NOTES!$D$7)</f>
        <v>BUD2021</v>
      </c>
      <c r="F67" s="255"/>
      <c r="G67" s="10"/>
      <c r="H67" s="10"/>
    </row>
    <row r="68" spans="1:10" s="1" customFormat="1" ht="12.75" hidden="1" customHeight="1" x14ac:dyDescent="0.25">
      <c r="A68" s="10" t="s">
        <v>1199</v>
      </c>
      <c r="D68" s="10"/>
      <c r="E68" s="10">
        <v>10</v>
      </c>
      <c r="F68" s="10"/>
      <c r="G68" s="10"/>
      <c r="H68" s="10"/>
      <c r="I68" s="257"/>
      <c r="J68" s="258"/>
    </row>
    <row r="69" spans="1:10" s="1" customFormat="1" ht="12.75" customHeight="1" x14ac:dyDescent="0.25">
      <c r="A69" s="10"/>
      <c r="D69" s="10"/>
      <c r="E69" s="10"/>
      <c r="F69" s="10"/>
      <c r="G69" s="10"/>
      <c r="H69" s="10"/>
      <c r="I69" s="257"/>
      <c r="J69" s="258"/>
    </row>
    <row r="70" spans="1:10" s="1" customFormat="1" ht="12.75" hidden="1" customHeight="1" x14ac:dyDescent="0.25">
      <c r="A70" s="10" t="s">
        <v>1387</v>
      </c>
    </row>
    <row r="71" spans="1:10" s="1" customFormat="1" ht="12.75" hidden="1" customHeight="1" x14ac:dyDescent="0.25">
      <c r="A71" s="10" t="s">
        <v>548</v>
      </c>
    </row>
    <row r="72" spans="1:10" s="1" customFormat="1" ht="12.75" hidden="1" customHeight="1" x14ac:dyDescent="0.25">
      <c r="A72" s="10" t="s">
        <v>890</v>
      </c>
      <c r="D72" s="255"/>
      <c r="E72" s="255" t="s">
        <v>1018</v>
      </c>
      <c r="F72" s="255"/>
      <c r="G72" s="10"/>
      <c r="H72" s="256"/>
    </row>
    <row r="73" spans="1:10" s="1" customFormat="1" ht="12.75" hidden="1" customHeight="1" x14ac:dyDescent="0.25">
      <c r="A73" s="10" t="s">
        <v>549</v>
      </c>
      <c r="D73" s="255"/>
      <c r="E73" s="255" t="str">
        <f>CONCATENATE("BUD",NOTES!$D$7)</f>
        <v>BUD2021</v>
      </c>
      <c r="F73" s="255"/>
      <c r="G73" s="10"/>
      <c r="H73" s="10"/>
    </row>
    <row r="74" spans="1:10" s="1" customFormat="1" ht="12.75" hidden="1" customHeight="1" x14ac:dyDescent="0.25">
      <c r="A74" s="10" t="s">
        <v>550</v>
      </c>
      <c r="D74" s="10"/>
      <c r="E74" s="10">
        <v>10</v>
      </c>
      <c r="F74" s="10"/>
      <c r="G74" s="10"/>
      <c r="H74" s="10"/>
      <c r="I74" s="257"/>
      <c r="J74" s="258"/>
    </row>
    <row r="76" spans="1:10" hidden="1" x14ac:dyDescent="0.25">
      <c r="A76" s="10" t="s">
        <v>1388</v>
      </c>
    </row>
    <row r="77" spans="1:10" hidden="1" x14ac:dyDescent="0.25">
      <c r="A77" s="10" t="s">
        <v>552</v>
      </c>
    </row>
    <row r="78" spans="1:10" hidden="1" x14ac:dyDescent="0.25">
      <c r="A78" s="10" t="s">
        <v>892</v>
      </c>
      <c r="E78" s="255" t="s">
        <v>1018</v>
      </c>
    </row>
    <row r="79" spans="1:10" hidden="1" x14ac:dyDescent="0.25">
      <c r="A79" s="10" t="s">
        <v>553</v>
      </c>
      <c r="E79" s="255" t="str">
        <f>CONCATENATE("BUD",NOTES!$D$7)</f>
        <v>BUD2021</v>
      </c>
    </row>
    <row r="80" spans="1:10" hidden="1" x14ac:dyDescent="0.25">
      <c r="A80" s="10" t="s">
        <v>554</v>
      </c>
      <c r="E80" s="10">
        <v>10</v>
      </c>
    </row>
    <row r="82" spans="1:9" hidden="1" x14ac:dyDescent="0.25">
      <c r="A82" s="10" t="s">
        <v>474</v>
      </c>
      <c r="D82" s="83">
        <v>20085097.199999999</v>
      </c>
      <c r="E82" s="83">
        <v>21595151.66</v>
      </c>
    </row>
    <row r="83" spans="1:9" hidden="1" x14ac:dyDescent="0.25">
      <c r="A83" s="10" t="s">
        <v>475</v>
      </c>
      <c r="D83" s="83">
        <v>25500268.420000002</v>
      </c>
      <c r="E83" s="83">
        <v>18392743.949999999</v>
      </c>
    </row>
    <row r="84" spans="1:9" hidden="1" x14ac:dyDescent="0.25">
      <c r="A84" s="10" t="s">
        <v>476</v>
      </c>
      <c r="D84" s="83">
        <v>7114483.6900000004</v>
      </c>
      <c r="E84" s="83">
        <v>6956131.3600000003</v>
      </c>
    </row>
    <row r="85" spans="1:9" hidden="1" x14ac:dyDescent="0.25">
      <c r="A85" s="10" t="s">
        <v>477</v>
      </c>
      <c r="D85" s="83">
        <v>10679075.83</v>
      </c>
      <c r="E85" s="83">
        <v>4209612.12</v>
      </c>
    </row>
    <row r="86" spans="1:9" hidden="1" x14ac:dyDescent="0.25">
      <c r="A86" s="10" t="s">
        <v>478</v>
      </c>
      <c r="D86" s="83">
        <v>11748264.949999999</v>
      </c>
      <c r="E86" s="83">
        <v>3289607.72</v>
      </c>
    </row>
    <row r="87" spans="1:9" hidden="1" x14ac:dyDescent="0.25">
      <c r="A87" s="10" t="s">
        <v>479</v>
      </c>
      <c r="D87" s="83">
        <v>6646808.8899999997</v>
      </c>
      <c r="E87" s="83">
        <v>213786.91</v>
      </c>
    </row>
    <row r="88" spans="1:9" hidden="1" x14ac:dyDescent="0.25">
      <c r="A88" s="10" t="s">
        <v>480</v>
      </c>
      <c r="D88" s="83">
        <v>672325.22</v>
      </c>
      <c r="E88" s="83">
        <v>467839.68</v>
      </c>
    </row>
    <row r="89" spans="1:9" hidden="1" x14ac:dyDescent="0.25">
      <c r="A89" s="10" t="s">
        <v>1141</v>
      </c>
      <c r="D89" s="83">
        <v>7515676.6900000004</v>
      </c>
      <c r="E89" s="83">
        <v>1980727.49</v>
      </c>
    </row>
    <row r="90" spans="1:9" hidden="1" x14ac:dyDescent="0.25">
      <c r="A90" s="10" t="s">
        <v>482</v>
      </c>
      <c r="E90" s="83">
        <v>11806400</v>
      </c>
    </row>
    <row r="91" spans="1:9" hidden="1" x14ac:dyDescent="0.25">
      <c r="A91" s="10" t="s">
        <v>484</v>
      </c>
      <c r="E91" s="83">
        <v>0</v>
      </c>
    </row>
    <row r="92" spans="1:9" hidden="1" x14ac:dyDescent="0.25">
      <c r="A92" s="10" t="s">
        <v>485</v>
      </c>
      <c r="E92" s="83">
        <v>105250000</v>
      </c>
    </row>
    <row r="93" spans="1:9" hidden="1" x14ac:dyDescent="0.25">
      <c r="A93" s="10" t="s">
        <v>486</v>
      </c>
      <c r="E93" s="83">
        <v>0</v>
      </c>
    </row>
    <row r="94" spans="1:9" ht="16.5" thickBot="1" x14ac:dyDescent="0.3"/>
    <row r="95" spans="1:9" s="10" customFormat="1" ht="16.5" thickBot="1" x14ac:dyDescent="0.3">
      <c r="B95" s="387" t="s">
        <v>1310</v>
      </c>
      <c r="C95" s="388"/>
      <c r="D95" s="388"/>
      <c r="E95" s="388"/>
      <c r="F95" s="388"/>
      <c r="G95" s="388"/>
      <c r="H95" s="388"/>
      <c r="I95" s="389"/>
    </row>
    <row r="96" spans="1:9" s="10" customFormat="1" ht="16.5" thickBot="1" x14ac:dyDescent="0.3">
      <c r="B96" s="244"/>
      <c r="C96" s="197"/>
      <c r="D96" s="384"/>
      <c r="E96" s="385"/>
      <c r="F96" s="385"/>
      <c r="G96" s="386"/>
      <c r="H96" s="96"/>
      <c r="I96" s="26"/>
    </row>
    <row r="97" spans="2:9" s="10" customFormat="1" ht="48" thickBot="1" x14ac:dyDescent="0.3">
      <c r="B97" s="5" t="s">
        <v>721</v>
      </c>
      <c r="C97" s="5"/>
      <c r="D97" s="100" t="s">
        <v>1272</v>
      </c>
      <c r="E97" s="104" t="s">
        <v>1273</v>
      </c>
      <c r="F97" s="105" t="str">
        <f>CONCATENATE("Budget Net Expenditure ",NOTES!$D$7)</f>
        <v>Budget Net Expenditure 2021</v>
      </c>
      <c r="G97" s="106"/>
      <c r="H97" s="105" t="str">
        <f>+"Estimated Net Expenditure Outturn "&amp;(NOTES!$D$7-1)</f>
        <v>Estimated Net Expenditure Outturn 2020</v>
      </c>
      <c r="I97" s="35"/>
    </row>
    <row r="98" spans="2:9" s="107" customFormat="1" ht="16.5" thickBot="1" x14ac:dyDescent="0.3">
      <c r="B98" s="27" t="s">
        <v>1270</v>
      </c>
      <c r="C98" s="27"/>
      <c r="D98" s="97" t="s">
        <v>1262</v>
      </c>
      <c r="E98" s="108" t="s">
        <v>1262</v>
      </c>
      <c r="F98" s="97" t="s">
        <v>1262</v>
      </c>
      <c r="G98" s="25" t="s">
        <v>1276</v>
      </c>
      <c r="H98" s="97" t="s">
        <v>1262</v>
      </c>
      <c r="I98" s="27" t="s">
        <v>1276</v>
      </c>
    </row>
    <row r="99" spans="2:9" s="10" customFormat="1" x14ac:dyDescent="0.25">
      <c r="B99" s="51" t="s">
        <v>1278</v>
      </c>
      <c r="C99" s="5"/>
      <c r="D99" s="85"/>
      <c r="E99" s="86"/>
      <c r="F99" s="85"/>
      <c r="G99" s="29"/>
      <c r="H99" s="98"/>
      <c r="I99" s="28"/>
    </row>
    <row r="100" spans="2:9" s="10" customFormat="1" x14ac:dyDescent="0.25">
      <c r="B100" s="6" t="s">
        <v>345</v>
      </c>
      <c r="C100" s="6"/>
      <c r="D100" s="268">
        <v>20085100</v>
      </c>
      <c r="E100" s="268">
        <v>21595200</v>
      </c>
      <c r="F100" s="85">
        <v>-1510100</v>
      </c>
      <c r="G100" s="273">
        <v>-4.5960324561884064E-2</v>
      </c>
      <c r="H100" s="99">
        <v>-1314500</v>
      </c>
      <c r="I100" s="274">
        <v>-4.0010592382007562E-2</v>
      </c>
    </row>
    <row r="101" spans="2:9" s="10" customFormat="1" x14ac:dyDescent="0.25">
      <c r="B101" s="6" t="s">
        <v>346</v>
      </c>
      <c r="C101" s="6"/>
      <c r="D101" s="268">
        <v>25500300</v>
      </c>
      <c r="E101" s="268">
        <v>18392700</v>
      </c>
      <c r="F101" s="85">
        <v>7107600</v>
      </c>
      <c r="G101" s="273">
        <v>0.21632183488248935</v>
      </c>
      <c r="H101" s="99">
        <v>6829300</v>
      </c>
      <c r="I101" s="274">
        <v>0.20786940932251369</v>
      </c>
    </row>
    <row r="102" spans="2:9" s="10" customFormat="1" x14ac:dyDescent="0.25">
      <c r="B102" s="52" t="s">
        <v>347</v>
      </c>
      <c r="C102" s="52"/>
      <c r="D102" s="268">
        <v>7114500</v>
      </c>
      <c r="E102" s="268">
        <v>6956100</v>
      </c>
      <c r="F102" s="85">
        <v>158400</v>
      </c>
      <c r="G102" s="273">
        <v>4.8209492156826936E-3</v>
      </c>
      <c r="H102" s="99">
        <v>159100</v>
      </c>
      <c r="I102" s="274">
        <v>4.8426666017325239E-3</v>
      </c>
    </row>
    <row r="103" spans="2:9" s="10" customFormat="1" x14ac:dyDescent="0.25">
      <c r="B103" s="52" t="s">
        <v>827</v>
      </c>
      <c r="C103" s="52"/>
      <c r="D103" s="268">
        <v>10679100</v>
      </c>
      <c r="E103" s="268">
        <v>4209600</v>
      </c>
      <c r="F103" s="85">
        <v>6469500</v>
      </c>
      <c r="G103" s="273">
        <v>0.19690107923522215</v>
      </c>
      <c r="H103" s="99">
        <v>6475100</v>
      </c>
      <c r="I103" s="274">
        <v>0.19708831246309408</v>
      </c>
    </row>
    <row r="104" spans="2:9" s="10" customFormat="1" x14ac:dyDescent="0.25">
      <c r="B104" s="6" t="s">
        <v>348</v>
      </c>
      <c r="C104" s="6"/>
      <c r="D104" s="268">
        <v>11748300</v>
      </c>
      <c r="E104" s="268">
        <v>3289600</v>
      </c>
      <c r="F104" s="85">
        <v>8458700</v>
      </c>
      <c r="G104" s="273">
        <v>0.25744294905741921</v>
      </c>
      <c r="H104" s="99">
        <v>8117300</v>
      </c>
      <c r="I104" s="274">
        <v>0.24707339790222135</v>
      </c>
    </row>
    <row r="105" spans="2:9" s="10" customFormat="1" x14ac:dyDescent="0.25">
      <c r="B105" s="6" t="s">
        <v>349</v>
      </c>
      <c r="C105" s="6"/>
      <c r="D105" s="268">
        <v>6646800</v>
      </c>
      <c r="E105" s="268">
        <v>213800</v>
      </c>
      <c r="F105" s="85">
        <v>6433000</v>
      </c>
      <c r="G105" s="273">
        <v>0.19579019131620434</v>
      </c>
      <c r="H105" s="99">
        <v>6202900</v>
      </c>
      <c r="I105" s="274">
        <v>0.18880312170890429</v>
      </c>
    </row>
    <row r="106" spans="2:9" s="10" customFormat="1" x14ac:dyDescent="0.25">
      <c r="B106" s="6" t="s">
        <v>350</v>
      </c>
      <c r="C106" s="6"/>
      <c r="D106" s="268">
        <v>672300</v>
      </c>
      <c r="E106" s="268">
        <v>467800</v>
      </c>
      <c r="F106" s="85">
        <v>204500</v>
      </c>
      <c r="G106" s="273">
        <v>6.2240158750448919E-3</v>
      </c>
      <c r="H106" s="99">
        <v>228500</v>
      </c>
      <c r="I106" s="274">
        <v>6.9550554273782638E-3</v>
      </c>
    </row>
    <row r="107" spans="2:9" s="10" customFormat="1" ht="16.5" thickBot="1" x14ac:dyDescent="0.3">
      <c r="B107" s="6" t="s">
        <v>1246</v>
      </c>
      <c r="C107" s="6"/>
      <c r="D107" s="268">
        <v>7515700</v>
      </c>
      <c r="E107" s="268">
        <v>1980700</v>
      </c>
      <c r="F107" s="85">
        <v>5535000</v>
      </c>
      <c r="G107" s="273">
        <v>0.16845930497982139</v>
      </c>
      <c r="H107" s="99">
        <v>6156100</v>
      </c>
      <c r="I107" s="274">
        <v>0.18737862895616336</v>
      </c>
    </row>
    <row r="108" spans="2:9" s="10" customFormat="1" ht="16.5" thickBot="1" x14ac:dyDescent="0.3">
      <c r="B108" s="8" t="s">
        <v>1270</v>
      </c>
      <c r="C108" s="8"/>
      <c r="D108" s="84">
        <v>89962100</v>
      </c>
      <c r="E108" s="84">
        <v>57105500</v>
      </c>
      <c r="F108" s="84">
        <v>32856600</v>
      </c>
      <c r="G108" s="276">
        <v>1</v>
      </c>
      <c r="H108" s="84">
        <v>32853800</v>
      </c>
      <c r="I108" s="275">
        <v>1</v>
      </c>
    </row>
    <row r="109" spans="2:9" s="10" customFormat="1" x14ac:dyDescent="0.25">
      <c r="B109" s="109"/>
      <c r="C109" s="109"/>
      <c r="D109" s="85"/>
      <c r="E109" s="268"/>
      <c r="F109" s="85"/>
      <c r="G109" s="14"/>
      <c r="H109" s="99"/>
      <c r="I109" s="6"/>
    </row>
    <row r="110" spans="2:9" s="10" customFormat="1" ht="16.5" thickBot="1" x14ac:dyDescent="0.3">
      <c r="B110" s="53" t="s">
        <v>1277</v>
      </c>
      <c r="C110" s="6"/>
      <c r="D110" s="268">
        <v>0</v>
      </c>
      <c r="E110" s="86"/>
      <c r="F110" s="85">
        <v>0</v>
      </c>
      <c r="G110" s="14"/>
      <c r="H110" s="99"/>
      <c r="I110" s="6"/>
    </row>
    <row r="111" spans="2:9" s="10" customFormat="1" ht="16.5" thickBot="1" x14ac:dyDescent="0.3">
      <c r="B111" s="30" t="s">
        <v>1312</v>
      </c>
      <c r="C111" s="33" t="s">
        <v>1877</v>
      </c>
      <c r="D111" s="84">
        <v>89962100</v>
      </c>
      <c r="E111" s="84">
        <v>57105500</v>
      </c>
      <c r="F111" s="84">
        <v>32856600</v>
      </c>
      <c r="G111" s="254"/>
      <c r="H111" s="84">
        <v>32853800</v>
      </c>
      <c r="I111" s="31"/>
    </row>
    <row r="112" spans="2:9" s="10" customFormat="1" x14ac:dyDescent="0.25">
      <c r="B112" s="6"/>
      <c r="C112" s="6"/>
      <c r="D112" s="85"/>
      <c r="E112" s="86"/>
      <c r="F112" s="85"/>
      <c r="G112" s="14"/>
      <c r="H112" s="99"/>
      <c r="I112" s="6"/>
    </row>
    <row r="113" spans="2:9" s="10" customFormat="1" x14ac:dyDescent="0.25">
      <c r="B113" s="5" t="s">
        <v>353</v>
      </c>
      <c r="C113" s="5"/>
      <c r="D113" s="85"/>
      <c r="E113" s="86"/>
      <c r="F113" s="85"/>
      <c r="G113" s="14"/>
      <c r="H113" s="99"/>
      <c r="I113" s="6"/>
    </row>
    <row r="114" spans="2:9" s="10" customFormat="1" x14ac:dyDescent="0.25">
      <c r="B114" s="6" t="s">
        <v>1145</v>
      </c>
      <c r="C114" s="6"/>
      <c r="D114" s="85"/>
      <c r="E114" s="268">
        <v>0</v>
      </c>
      <c r="F114" s="85">
        <v>0</v>
      </c>
      <c r="G114" s="14"/>
      <c r="H114" s="99"/>
      <c r="I114" s="6"/>
    </row>
    <row r="115" spans="2:9" s="10" customFormat="1" ht="16.5" thickBot="1" x14ac:dyDescent="0.3">
      <c r="B115" s="197" t="s">
        <v>1364</v>
      </c>
      <c r="C115" s="6"/>
      <c r="D115" s="85"/>
      <c r="E115" s="268">
        <v>11806400</v>
      </c>
      <c r="F115" s="85">
        <v>11806400</v>
      </c>
      <c r="G115" s="14"/>
      <c r="H115" s="99">
        <v>11799800</v>
      </c>
      <c r="I115" s="6"/>
    </row>
    <row r="116" spans="2:9" s="10" customFormat="1" ht="16.5" thickBot="1" x14ac:dyDescent="0.3">
      <c r="B116" s="30" t="s">
        <v>1313</v>
      </c>
      <c r="C116" s="33" t="s">
        <v>1878</v>
      </c>
      <c r="D116" s="84"/>
      <c r="E116" s="84"/>
      <c r="F116" s="84">
        <v>11806400</v>
      </c>
      <c r="G116" s="30"/>
      <c r="H116" s="84">
        <v>21054000</v>
      </c>
      <c r="I116" s="30"/>
    </row>
    <row r="117" spans="2:9" s="10" customFormat="1" ht="16.5" thickBot="1" x14ac:dyDescent="0.3">
      <c r="B117" s="30" t="s">
        <v>1365</v>
      </c>
      <c r="C117" s="195" t="s">
        <v>1876</v>
      </c>
      <c r="D117" s="87"/>
      <c r="E117" s="88"/>
      <c r="F117" s="110">
        <v>21050200</v>
      </c>
      <c r="G117" s="306"/>
      <c r="H117" s="307"/>
      <c r="I117" s="308"/>
    </row>
    <row r="118" spans="2:9" s="10" customFormat="1" ht="16.5" thickBot="1" x14ac:dyDescent="0.3">
      <c r="B118" s="31" t="s">
        <v>1361</v>
      </c>
      <c r="C118" s="29"/>
      <c r="D118" s="89"/>
      <c r="E118" s="90"/>
      <c r="F118" s="268">
        <v>0</v>
      </c>
      <c r="G118" s="309"/>
      <c r="H118" s="101"/>
      <c r="I118" s="310"/>
    </row>
    <row r="119" spans="2:9" s="10" customFormat="1" ht="16.5" thickBot="1" x14ac:dyDescent="0.3">
      <c r="B119" s="30" t="s">
        <v>1366</v>
      </c>
      <c r="C119" s="304" t="s">
        <v>1314</v>
      </c>
      <c r="D119" s="89"/>
      <c r="E119" s="90"/>
      <c r="F119" s="84">
        <v>21050200</v>
      </c>
      <c r="G119" s="309"/>
      <c r="H119" s="101"/>
      <c r="I119" s="310"/>
    </row>
    <row r="120" spans="2:9" s="10" customFormat="1" ht="16.5" thickBot="1" x14ac:dyDescent="0.3">
      <c r="B120" s="30" t="s">
        <v>1317</v>
      </c>
      <c r="C120" s="25" t="s">
        <v>1315</v>
      </c>
      <c r="D120" s="89"/>
      <c r="E120" s="90"/>
      <c r="F120" s="268">
        <v>105250000</v>
      </c>
      <c r="G120" s="311"/>
      <c r="H120" s="102"/>
      <c r="I120" s="312"/>
    </row>
    <row r="121" spans="2:9" s="10" customFormat="1" ht="16.5" thickBot="1" x14ac:dyDescent="0.3">
      <c r="B121" s="22" t="s">
        <v>1318</v>
      </c>
      <c r="C121" s="35" t="s">
        <v>1316</v>
      </c>
      <c r="D121" s="91"/>
      <c r="E121" s="92"/>
      <c r="F121" s="313">
        <v>0.2000019002375297</v>
      </c>
      <c r="G121" s="314"/>
      <c r="H121" s="315"/>
      <c r="I121" s="316"/>
    </row>
    <row r="122" spans="2:9" s="10" customFormat="1" x14ac:dyDescent="0.25">
      <c r="B122" s="1"/>
      <c r="C122" s="1"/>
      <c r="D122" s="83"/>
      <c r="E122" s="83"/>
      <c r="F122" s="83"/>
      <c r="G122" s="1"/>
      <c r="H122" s="95"/>
      <c r="I122" s="1"/>
    </row>
    <row r="123" spans="2:9" s="10" customFormat="1" x14ac:dyDescent="0.25">
      <c r="B123" s="1"/>
      <c r="C123" s="1"/>
      <c r="D123" s="83"/>
      <c r="E123" s="83"/>
      <c r="F123" s="83"/>
      <c r="G123" s="1"/>
      <c r="H123" s="95"/>
      <c r="I123" s="1"/>
    </row>
    <row r="124" spans="2:9" s="10" customFormat="1" x14ac:dyDescent="0.25">
      <c r="B124" s="1"/>
      <c r="C124" s="1"/>
      <c r="D124" s="83"/>
      <c r="E124" s="300"/>
      <c r="F124" s="301"/>
      <c r="G124" s="301"/>
      <c r="H124" s="95"/>
      <c r="I124" s="1"/>
    </row>
    <row r="125" spans="2:9" s="10" customFormat="1" x14ac:dyDescent="0.25">
      <c r="B125" s="1"/>
      <c r="C125" s="1"/>
      <c r="D125" s="83"/>
      <c r="E125" s="301"/>
      <c r="F125" s="301"/>
      <c r="G125" s="301"/>
      <c r="H125" s="95"/>
      <c r="I125" s="1"/>
    </row>
    <row r="126" spans="2:9" s="10" customFormat="1" x14ac:dyDescent="0.25">
      <c r="B126" s="1"/>
      <c r="C126" s="1"/>
      <c r="D126" s="83"/>
      <c r="E126" s="301"/>
      <c r="F126" s="302"/>
      <c r="G126" s="302"/>
      <c r="H126" s="95"/>
      <c r="I126" s="1"/>
    </row>
    <row r="127" spans="2:9" s="10" customFormat="1" x14ac:dyDescent="0.25">
      <c r="B127" s="1"/>
      <c r="C127" s="1"/>
      <c r="D127" s="83"/>
      <c r="E127" s="301"/>
      <c r="F127" s="302"/>
      <c r="G127" s="302"/>
      <c r="H127" s="95"/>
      <c r="I127" s="1"/>
    </row>
    <row r="128" spans="2:9" s="10" customFormat="1" x14ac:dyDescent="0.25">
      <c r="B128" s="1"/>
      <c r="C128" s="1"/>
      <c r="D128" s="83"/>
      <c r="E128" s="301"/>
      <c r="F128" s="302"/>
      <c r="G128" s="302"/>
      <c r="H128" s="95"/>
      <c r="I128" s="1"/>
    </row>
    <row r="129" spans="2:9" s="10" customFormat="1" x14ac:dyDescent="0.25">
      <c r="B129" s="1"/>
      <c r="C129" s="1"/>
      <c r="D129" s="83"/>
      <c r="E129" s="301"/>
      <c r="F129" s="302"/>
      <c r="G129" s="302"/>
      <c r="H129" s="95"/>
      <c r="I129" s="1"/>
    </row>
    <row r="130" spans="2:9" s="10" customFormat="1" x14ac:dyDescent="0.25">
      <c r="B130" s="1"/>
      <c r="C130" s="1"/>
      <c r="D130" s="83"/>
      <c r="E130" s="83"/>
      <c r="F130" s="83"/>
      <c r="G130" s="1"/>
      <c r="H130" s="95"/>
      <c r="I130" s="1"/>
    </row>
  </sheetData>
  <mergeCells count="2">
    <mergeCell ref="D96:G96"/>
    <mergeCell ref="B95:I95"/>
  </mergeCells>
  <phoneticPr fontId="0" type="noConversion"/>
  <pageMargins left="0.74803149606299213" right="0.74803149606299213" top="0.98425196850393704" bottom="0.98425196850393704" header="0.51181102362204722" footer="0.51181102362204722"/>
  <pageSetup scale="90" firstPageNumber="36"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21"/>
  <sheetViews>
    <sheetView topLeftCell="B731" zoomScaleNormal="100" workbookViewId="0">
      <selection activeCell="K759" sqref="K759"/>
    </sheetView>
  </sheetViews>
  <sheetFormatPr defaultRowHeight="12.75" x14ac:dyDescent="0.2"/>
  <cols>
    <col min="1" max="1" width="15.7109375" hidden="1" customWidth="1"/>
    <col min="2" max="2" width="5.28515625" customWidth="1"/>
    <col min="3" max="3" width="42.42578125" style="24" customWidth="1"/>
    <col min="4" max="4" width="10.28515625" style="130" customWidth="1"/>
    <col min="5" max="5" width="11" style="130" customWidth="1"/>
    <col min="6" max="6" width="11.7109375" style="130" customWidth="1"/>
    <col min="7" max="7" width="12" style="130" customWidth="1"/>
    <col min="8" max="8" width="11.42578125" style="130" customWidth="1"/>
    <col min="9" max="9" width="11.28515625" style="130" customWidth="1"/>
    <col min="10" max="10" width="11" style="130" customWidth="1"/>
    <col min="11" max="11" width="11.42578125" style="130" customWidth="1"/>
    <col min="12" max="12" width="12.7109375" style="13" customWidth="1"/>
    <col min="13" max="17" width="12.7109375" customWidth="1"/>
  </cols>
  <sheetData>
    <row r="1" spans="1:10" s="1" customFormat="1" ht="12.75" hidden="1" customHeight="1" x14ac:dyDescent="0.25">
      <c r="A1" s="10" t="s">
        <v>1389</v>
      </c>
    </row>
    <row r="2" spans="1:10" s="1" customFormat="1" ht="12.75" hidden="1" customHeight="1" x14ac:dyDescent="0.25">
      <c r="A2" s="10" t="s">
        <v>1017</v>
      </c>
    </row>
    <row r="3" spans="1:10" s="1" customFormat="1" ht="12.75" hidden="1" customHeight="1" x14ac:dyDescent="0.25">
      <c r="A3" s="10" t="s">
        <v>516</v>
      </c>
      <c r="D3" s="255" t="s">
        <v>1018</v>
      </c>
      <c r="E3" s="255" t="s">
        <v>1018</v>
      </c>
      <c r="F3" s="255" t="s">
        <v>1018</v>
      </c>
      <c r="G3" s="255" t="s">
        <v>1018</v>
      </c>
      <c r="H3" s="255" t="s">
        <v>1018</v>
      </c>
      <c r="J3" s="255" t="s">
        <v>1018</v>
      </c>
    </row>
    <row r="4" spans="1:10" s="1" customFormat="1" ht="12.75" hidden="1" customHeight="1" x14ac:dyDescent="0.25">
      <c r="A4" s="10" t="s">
        <v>1021</v>
      </c>
      <c r="D4" s="255" t="str">
        <f>CONCATENATE("BUD",NOTES!$D$7)</f>
        <v>BUD2021</v>
      </c>
      <c r="E4" s="255" t="str">
        <f>CONCATENATE("BUD",NOTES!$D$7)</f>
        <v>BUD2021</v>
      </c>
      <c r="F4" s="255" t="str">
        <f>CONCATENATE("BUD",NOTES!$D$7)</f>
        <v>BUD2021</v>
      </c>
      <c r="G4" s="255" t="str">
        <f>CONCATENATE("BUD",NOTES!$D$7)</f>
        <v>BUD2021</v>
      </c>
      <c r="H4" s="255" t="str">
        <f>CONCATENATE("BUD",NOTES!$D$7-1)</f>
        <v>BUD2020</v>
      </c>
      <c r="J4" s="255" t="str">
        <f>CONCATENATE("BUD",NOTES!$D$7-1)</f>
        <v>BUD2020</v>
      </c>
    </row>
    <row r="5" spans="1:10" s="1" customFormat="1" ht="12.75" hidden="1" customHeight="1" x14ac:dyDescent="0.25">
      <c r="A5" s="10" t="s">
        <v>1019</v>
      </c>
      <c r="D5" s="10">
        <v>10</v>
      </c>
      <c r="E5" s="10">
        <v>20</v>
      </c>
      <c r="F5" s="10">
        <v>30</v>
      </c>
      <c r="G5" s="10">
        <v>40</v>
      </c>
      <c r="H5" s="10">
        <v>10</v>
      </c>
      <c r="I5" s="258"/>
      <c r="J5" s="10">
        <v>30</v>
      </c>
    </row>
    <row r="6" spans="1:10" s="1" customFormat="1" ht="12.75" hidden="1" customHeight="1" x14ac:dyDescent="0.25">
      <c r="A6" s="10" t="s">
        <v>1020</v>
      </c>
      <c r="D6" s="10" t="s">
        <v>81</v>
      </c>
      <c r="E6" s="10" t="s">
        <v>81</v>
      </c>
      <c r="F6" s="10" t="s">
        <v>82</v>
      </c>
      <c r="G6" s="10" t="s">
        <v>82</v>
      </c>
      <c r="H6" s="10" t="s">
        <v>81</v>
      </c>
      <c r="I6" s="258"/>
      <c r="J6" s="10" t="s">
        <v>82</v>
      </c>
    </row>
    <row r="8" spans="1:10" s="1" customFormat="1" ht="12.75" hidden="1" customHeight="1" x14ac:dyDescent="0.25">
      <c r="A8" s="10" t="s">
        <v>1390</v>
      </c>
    </row>
    <row r="9" spans="1:10" s="1" customFormat="1" ht="12.75" hidden="1" customHeight="1" x14ac:dyDescent="0.25">
      <c r="A9" s="10" t="s">
        <v>1025</v>
      </c>
    </row>
    <row r="10" spans="1:10" s="1" customFormat="1" ht="12.75" hidden="1" customHeight="1" x14ac:dyDescent="0.25">
      <c r="A10" s="10" t="s">
        <v>83</v>
      </c>
      <c r="D10" s="255" t="s">
        <v>1018</v>
      </c>
      <c r="E10" s="255" t="s">
        <v>1018</v>
      </c>
      <c r="F10" s="255" t="s">
        <v>1018</v>
      </c>
      <c r="G10" s="255" t="s">
        <v>1018</v>
      </c>
      <c r="H10" s="255" t="s">
        <v>1018</v>
      </c>
      <c r="J10" s="255" t="s">
        <v>1018</v>
      </c>
    </row>
    <row r="11" spans="1:10" s="1" customFormat="1" ht="12.75" hidden="1" customHeight="1" x14ac:dyDescent="0.25">
      <c r="A11" s="10" t="s">
        <v>1026</v>
      </c>
      <c r="D11" s="255" t="str">
        <f>CONCATENATE("BUD",NOTES!$D$7)</f>
        <v>BUD2021</v>
      </c>
      <c r="E11" s="255" t="str">
        <f>CONCATENATE("BUD",NOTES!$D$7)</f>
        <v>BUD2021</v>
      </c>
      <c r="F11" s="255" t="str">
        <f>CONCATENATE("BUD",NOTES!$D$7)</f>
        <v>BUD2021</v>
      </c>
      <c r="G11" s="255" t="str">
        <f>CONCATENATE("BUD",NOTES!$D$7)</f>
        <v>BUD2021</v>
      </c>
      <c r="H11" s="255" t="str">
        <f>CONCATENATE("BUD",NOTES!$D$7-1)</f>
        <v>BUD2020</v>
      </c>
      <c r="J11" s="255" t="str">
        <f>CONCATENATE("BUD",NOTES!$D$7-1)</f>
        <v>BUD2020</v>
      </c>
    </row>
    <row r="12" spans="1:10" s="1" customFormat="1" ht="12.75" hidden="1" customHeight="1" x14ac:dyDescent="0.25">
      <c r="A12" s="10" t="s">
        <v>1027</v>
      </c>
      <c r="D12" s="10">
        <v>10</v>
      </c>
      <c r="E12" s="10">
        <v>20</v>
      </c>
      <c r="F12" s="10">
        <v>30</v>
      </c>
      <c r="G12" s="10">
        <v>40</v>
      </c>
      <c r="H12" s="10">
        <v>10</v>
      </c>
      <c r="I12" s="258"/>
      <c r="J12" s="10">
        <v>30</v>
      </c>
    </row>
    <row r="13" spans="1:10" s="1" customFormat="1" ht="12.75" hidden="1" customHeight="1" x14ac:dyDescent="0.25">
      <c r="A13" s="10" t="s">
        <v>1028</v>
      </c>
      <c r="D13" s="10" t="s">
        <v>81</v>
      </c>
      <c r="E13" s="10" t="s">
        <v>81</v>
      </c>
      <c r="F13" s="10" t="s">
        <v>82</v>
      </c>
      <c r="G13" s="10" t="s">
        <v>82</v>
      </c>
      <c r="H13" s="10" t="s">
        <v>81</v>
      </c>
      <c r="I13" s="258"/>
      <c r="J13" s="10" t="s">
        <v>82</v>
      </c>
    </row>
    <row r="15" spans="1:10" s="1" customFormat="1" ht="12.75" hidden="1" customHeight="1" x14ac:dyDescent="0.25">
      <c r="A15" s="10" t="s">
        <v>1391</v>
      </c>
    </row>
    <row r="16" spans="1:10" s="1" customFormat="1" ht="12.75" hidden="1" customHeight="1" x14ac:dyDescent="0.25">
      <c r="A16" s="10" t="s">
        <v>1029</v>
      </c>
    </row>
    <row r="17" spans="1:14" s="1" customFormat="1" ht="12.75" hidden="1" customHeight="1" x14ac:dyDescent="0.25">
      <c r="A17" s="10" t="s">
        <v>84</v>
      </c>
      <c r="D17" s="255" t="s">
        <v>1018</v>
      </c>
      <c r="E17" s="255" t="s">
        <v>1018</v>
      </c>
      <c r="F17" s="255" t="s">
        <v>1018</v>
      </c>
      <c r="G17" s="255" t="s">
        <v>1018</v>
      </c>
      <c r="H17" s="255" t="s">
        <v>1018</v>
      </c>
      <c r="J17" s="255" t="s">
        <v>1018</v>
      </c>
    </row>
    <row r="18" spans="1:14" s="1" customFormat="1" ht="12.75" hidden="1" customHeight="1" x14ac:dyDescent="0.25">
      <c r="A18" s="10" t="s">
        <v>1030</v>
      </c>
      <c r="D18" s="255" t="str">
        <f>CONCATENATE("BUD",NOTES!$D$7)</f>
        <v>BUD2021</v>
      </c>
      <c r="E18" s="255" t="str">
        <f>CONCATENATE("BUD",NOTES!$D$7)</f>
        <v>BUD2021</v>
      </c>
      <c r="F18" s="255" t="str">
        <f>CONCATENATE("BUD",NOTES!$D$7)</f>
        <v>BUD2021</v>
      </c>
      <c r="G18" s="255" t="str">
        <f>CONCATENATE("BUD",NOTES!$D$7)</f>
        <v>BUD2021</v>
      </c>
      <c r="H18" s="255" t="str">
        <f>CONCATENATE("BUD",NOTES!$D$7-1)</f>
        <v>BUD2020</v>
      </c>
      <c r="J18" s="255" t="str">
        <f>CONCATENATE("BUD",NOTES!$D$7-1)</f>
        <v>BUD2020</v>
      </c>
    </row>
    <row r="19" spans="1:14" s="1" customFormat="1" ht="12.75" hidden="1" customHeight="1" x14ac:dyDescent="0.25">
      <c r="A19" s="10" t="s">
        <v>1031</v>
      </c>
      <c r="D19" s="10">
        <v>10</v>
      </c>
      <c r="E19" s="10">
        <v>20</v>
      </c>
      <c r="F19" s="10">
        <v>30</v>
      </c>
      <c r="G19" s="10">
        <v>40</v>
      </c>
      <c r="H19" s="10">
        <v>10</v>
      </c>
      <c r="I19" s="258"/>
      <c r="J19" s="10">
        <v>30</v>
      </c>
    </row>
    <row r="20" spans="1:14" s="1" customFormat="1" ht="12.75" hidden="1" customHeight="1" x14ac:dyDescent="0.25">
      <c r="A20" s="10" t="s">
        <v>1032</v>
      </c>
      <c r="D20" s="10" t="s">
        <v>81</v>
      </c>
      <c r="E20" s="10" t="s">
        <v>81</v>
      </c>
      <c r="F20" s="10" t="s">
        <v>82</v>
      </c>
      <c r="G20" s="10" t="s">
        <v>82</v>
      </c>
      <c r="H20" s="10" t="s">
        <v>81</v>
      </c>
      <c r="I20" s="258"/>
      <c r="J20" s="10" t="s">
        <v>82</v>
      </c>
    </row>
    <row r="21" spans="1:14" s="75" customFormat="1" x14ac:dyDescent="0.2">
      <c r="D21" s="129"/>
      <c r="E21" s="94"/>
      <c r="F21" s="129"/>
      <c r="G21" s="94"/>
      <c r="H21" s="129"/>
      <c r="I21" s="129"/>
      <c r="J21" s="129"/>
      <c r="K21" s="129"/>
      <c r="L21" s="74"/>
      <c r="M21" s="74"/>
      <c r="N21" s="74"/>
    </row>
    <row r="22" spans="1:14" s="1" customFormat="1" ht="12.75" hidden="1" customHeight="1" x14ac:dyDescent="0.25">
      <c r="A22" s="10" t="s">
        <v>1392</v>
      </c>
    </row>
    <row r="23" spans="1:14" s="1" customFormat="1" ht="12.75" hidden="1" customHeight="1" x14ac:dyDescent="0.25">
      <c r="A23" s="10" t="s">
        <v>1149</v>
      </c>
    </row>
    <row r="24" spans="1:14" s="1" customFormat="1" ht="12.75" hidden="1" customHeight="1" x14ac:dyDescent="0.25">
      <c r="A24" s="10" t="s">
        <v>86</v>
      </c>
      <c r="D24" s="255" t="s">
        <v>1018</v>
      </c>
      <c r="E24" s="255" t="s">
        <v>1018</v>
      </c>
      <c r="F24" s="255" t="s">
        <v>1018</v>
      </c>
      <c r="G24" s="255" t="s">
        <v>1018</v>
      </c>
      <c r="H24" s="255" t="s">
        <v>1018</v>
      </c>
      <c r="J24" s="255" t="s">
        <v>1018</v>
      </c>
    </row>
    <row r="25" spans="1:14" s="1" customFormat="1" ht="12.75" hidden="1" customHeight="1" x14ac:dyDescent="0.25">
      <c r="A25" s="10" t="s">
        <v>1150</v>
      </c>
      <c r="D25" s="255" t="str">
        <f>CONCATENATE("BUD",NOTES!$D$7)</f>
        <v>BUD2021</v>
      </c>
      <c r="E25" s="255" t="str">
        <f>CONCATENATE("BUD",NOTES!$D$7)</f>
        <v>BUD2021</v>
      </c>
      <c r="F25" s="255" t="str">
        <f>CONCATENATE("BUD",NOTES!$D$7)</f>
        <v>BUD2021</v>
      </c>
      <c r="G25" s="255" t="str">
        <f>CONCATENATE("BUD",NOTES!$D$7)</f>
        <v>BUD2021</v>
      </c>
      <c r="H25" s="255" t="str">
        <f>CONCATENATE("BUD",NOTES!$D$7-1)</f>
        <v>BUD2020</v>
      </c>
      <c r="J25" s="255" t="str">
        <f>CONCATENATE("BUD",NOTES!$D$7-1)</f>
        <v>BUD2020</v>
      </c>
    </row>
    <row r="26" spans="1:14" s="1" customFormat="1" ht="12.75" hidden="1" customHeight="1" x14ac:dyDescent="0.25">
      <c r="A26" s="10" t="s">
        <v>1151</v>
      </c>
      <c r="D26" s="10">
        <v>10</v>
      </c>
      <c r="E26" s="10">
        <v>20</v>
      </c>
      <c r="F26" s="10">
        <v>30</v>
      </c>
      <c r="G26" s="10">
        <v>40</v>
      </c>
      <c r="H26" s="10">
        <v>10</v>
      </c>
      <c r="I26" s="258"/>
      <c r="J26" s="10">
        <v>30</v>
      </c>
    </row>
    <row r="27" spans="1:14" s="1" customFormat="1" ht="12.75" hidden="1" customHeight="1" x14ac:dyDescent="0.25">
      <c r="A27" s="10" t="s">
        <v>1152</v>
      </c>
      <c r="D27" s="10" t="s">
        <v>81</v>
      </c>
      <c r="E27" s="10" t="s">
        <v>81</v>
      </c>
      <c r="F27" s="10" t="s">
        <v>82</v>
      </c>
      <c r="G27" s="10" t="s">
        <v>82</v>
      </c>
      <c r="H27" s="10" t="s">
        <v>81</v>
      </c>
      <c r="I27" s="258"/>
      <c r="J27" s="10" t="s">
        <v>82</v>
      </c>
    </row>
    <row r="28" spans="1:14" s="75" customFormat="1" x14ac:dyDescent="0.2">
      <c r="D28" s="129"/>
      <c r="E28" s="129"/>
      <c r="F28" s="129"/>
      <c r="G28" s="129"/>
      <c r="H28" s="129"/>
      <c r="I28" s="129"/>
      <c r="J28" s="129"/>
      <c r="K28" s="129"/>
    </row>
    <row r="29" spans="1:14" s="1" customFormat="1" ht="12.75" hidden="1" customHeight="1" x14ac:dyDescent="0.25">
      <c r="A29" s="10" t="s">
        <v>1393</v>
      </c>
    </row>
    <row r="30" spans="1:14" s="1" customFormat="1" ht="12.75" hidden="1" customHeight="1" x14ac:dyDescent="0.25">
      <c r="A30" s="10" t="s">
        <v>1153</v>
      </c>
    </row>
    <row r="31" spans="1:14" s="1" customFormat="1" ht="12.75" hidden="1" customHeight="1" x14ac:dyDescent="0.25">
      <c r="A31" s="10" t="s">
        <v>88</v>
      </c>
      <c r="D31" s="255" t="s">
        <v>1018</v>
      </c>
      <c r="E31" s="255" t="s">
        <v>1018</v>
      </c>
      <c r="F31" s="255" t="s">
        <v>1018</v>
      </c>
      <c r="G31" s="255" t="s">
        <v>1018</v>
      </c>
      <c r="H31" s="255" t="s">
        <v>1018</v>
      </c>
      <c r="J31" s="255" t="s">
        <v>1018</v>
      </c>
    </row>
    <row r="32" spans="1:14" s="1" customFormat="1" ht="12.75" hidden="1" customHeight="1" x14ac:dyDescent="0.25">
      <c r="A32" s="10" t="s">
        <v>1154</v>
      </c>
      <c r="D32" s="255" t="str">
        <f>CONCATENATE("BUD",NOTES!$D$7)</f>
        <v>BUD2021</v>
      </c>
      <c r="E32" s="255" t="str">
        <f>CONCATENATE("BUD",NOTES!$D$7)</f>
        <v>BUD2021</v>
      </c>
      <c r="F32" s="255" t="str">
        <f>CONCATENATE("BUD",NOTES!$D$7)</f>
        <v>BUD2021</v>
      </c>
      <c r="G32" s="255" t="str">
        <f>CONCATENATE("BUD",NOTES!$D$7)</f>
        <v>BUD2021</v>
      </c>
      <c r="H32" s="255" t="str">
        <f>CONCATENATE("BUD",NOTES!$D$7-1)</f>
        <v>BUD2020</v>
      </c>
      <c r="J32" s="255" t="str">
        <f>CONCATENATE("BUD",NOTES!$D$7-1)</f>
        <v>BUD2020</v>
      </c>
    </row>
    <row r="33" spans="1:14" s="1" customFormat="1" ht="12.75" hidden="1" customHeight="1" x14ac:dyDescent="0.25">
      <c r="A33" s="10" t="s">
        <v>1155</v>
      </c>
      <c r="D33" s="10">
        <v>10</v>
      </c>
      <c r="E33" s="10">
        <v>20</v>
      </c>
      <c r="F33" s="10">
        <v>30</v>
      </c>
      <c r="G33" s="10">
        <v>40</v>
      </c>
      <c r="H33" s="10">
        <v>10</v>
      </c>
      <c r="I33" s="258"/>
      <c r="J33" s="10">
        <v>30</v>
      </c>
    </row>
    <row r="34" spans="1:14" s="1" customFormat="1" ht="12.75" hidden="1" customHeight="1" x14ac:dyDescent="0.25">
      <c r="A34" s="10" t="s">
        <v>1156</v>
      </c>
      <c r="D34" s="10" t="s">
        <v>81</v>
      </c>
      <c r="E34" s="10" t="s">
        <v>81</v>
      </c>
      <c r="F34" s="10" t="s">
        <v>82</v>
      </c>
      <c r="G34" s="10" t="s">
        <v>82</v>
      </c>
      <c r="H34" s="10" t="s">
        <v>81</v>
      </c>
      <c r="I34" s="258"/>
      <c r="J34" s="10" t="s">
        <v>82</v>
      </c>
    </row>
    <row r="35" spans="1:14" s="75" customFormat="1" x14ac:dyDescent="0.2">
      <c r="D35" s="129"/>
      <c r="E35" s="94"/>
      <c r="F35" s="129"/>
      <c r="G35" s="94"/>
      <c r="H35" s="129"/>
      <c r="I35" s="129"/>
      <c r="J35" s="129"/>
      <c r="K35" s="129"/>
      <c r="L35" s="74"/>
      <c r="M35" s="74"/>
      <c r="N35" s="74"/>
    </row>
    <row r="36" spans="1:14" s="1" customFormat="1" ht="12.75" hidden="1" customHeight="1" x14ac:dyDescent="0.25">
      <c r="A36" s="10" t="s">
        <v>1394</v>
      </c>
    </row>
    <row r="37" spans="1:14" s="1" customFormat="1" ht="12.75" hidden="1" customHeight="1" x14ac:dyDescent="0.25">
      <c r="A37" s="10" t="s">
        <v>532</v>
      </c>
    </row>
    <row r="38" spans="1:14" s="1" customFormat="1" ht="12.75" hidden="1" customHeight="1" x14ac:dyDescent="0.25">
      <c r="A38" s="10" t="s">
        <v>90</v>
      </c>
      <c r="D38" s="255" t="s">
        <v>1018</v>
      </c>
      <c r="E38" s="255" t="s">
        <v>1018</v>
      </c>
      <c r="F38" s="255" t="s">
        <v>1018</v>
      </c>
      <c r="G38" s="255" t="s">
        <v>1018</v>
      </c>
      <c r="H38" s="255" t="s">
        <v>1018</v>
      </c>
      <c r="J38" s="255" t="s">
        <v>1018</v>
      </c>
    </row>
    <row r="39" spans="1:14" s="1" customFormat="1" ht="12.75" hidden="1" customHeight="1" x14ac:dyDescent="0.25">
      <c r="A39" s="10" t="s">
        <v>533</v>
      </c>
      <c r="D39" s="255" t="str">
        <f>CONCATENATE("BUD",NOTES!$D$7)</f>
        <v>BUD2021</v>
      </c>
      <c r="E39" s="255" t="str">
        <f>CONCATENATE("BUD",NOTES!$D$7)</f>
        <v>BUD2021</v>
      </c>
      <c r="F39" s="255" t="str">
        <f>CONCATENATE("BUD",NOTES!$D$7)</f>
        <v>BUD2021</v>
      </c>
      <c r="G39" s="255" t="str">
        <f>CONCATENATE("BUD",NOTES!$D$7)</f>
        <v>BUD2021</v>
      </c>
      <c r="H39" s="255" t="str">
        <f>CONCATENATE("BUD",NOTES!$D$7-1)</f>
        <v>BUD2020</v>
      </c>
      <c r="J39" s="255" t="str">
        <f>CONCATENATE("BUD",NOTES!$D$7-1)</f>
        <v>BUD2020</v>
      </c>
    </row>
    <row r="40" spans="1:14" s="1" customFormat="1" ht="12.75" hidden="1" customHeight="1" x14ac:dyDescent="0.25">
      <c r="A40" s="10" t="s">
        <v>534</v>
      </c>
      <c r="D40" s="10">
        <v>10</v>
      </c>
      <c r="E40" s="10">
        <v>20</v>
      </c>
      <c r="F40" s="10">
        <v>30</v>
      </c>
      <c r="G40" s="10">
        <v>40</v>
      </c>
      <c r="H40" s="10">
        <v>10</v>
      </c>
      <c r="I40" s="258"/>
      <c r="J40" s="10">
        <v>30</v>
      </c>
    </row>
    <row r="41" spans="1:14" s="1" customFormat="1" ht="12.75" hidden="1" customHeight="1" x14ac:dyDescent="0.25">
      <c r="A41" s="10" t="s">
        <v>535</v>
      </c>
      <c r="D41" s="10" t="s">
        <v>81</v>
      </c>
      <c r="E41" s="10" t="s">
        <v>81</v>
      </c>
      <c r="F41" s="10" t="s">
        <v>82</v>
      </c>
      <c r="G41" s="10" t="s">
        <v>82</v>
      </c>
      <c r="H41" s="10" t="s">
        <v>81</v>
      </c>
      <c r="I41" s="258"/>
      <c r="J41" s="10" t="s">
        <v>82</v>
      </c>
    </row>
    <row r="42" spans="1:14" s="37" customFormat="1" x14ac:dyDescent="0.2">
      <c r="A42" s="75"/>
      <c r="B42" s="75"/>
      <c r="C42" s="75"/>
      <c r="D42" s="129"/>
      <c r="E42" s="129"/>
      <c r="F42" s="129"/>
      <c r="G42" s="129"/>
      <c r="H42" s="129"/>
      <c r="I42" s="262"/>
      <c r="J42" s="262"/>
      <c r="K42" s="262"/>
      <c r="L42" s="263"/>
    </row>
    <row r="43" spans="1:14" s="1" customFormat="1" ht="12.75" hidden="1" customHeight="1" x14ac:dyDescent="0.25">
      <c r="A43" s="10" t="s">
        <v>1395</v>
      </c>
    </row>
    <row r="44" spans="1:14" s="1" customFormat="1" ht="12.75" hidden="1" customHeight="1" x14ac:dyDescent="0.25">
      <c r="A44" s="10" t="s">
        <v>536</v>
      </c>
    </row>
    <row r="45" spans="1:14" s="1" customFormat="1" ht="12.75" hidden="1" customHeight="1" x14ac:dyDescent="0.25">
      <c r="A45" s="10" t="s">
        <v>92</v>
      </c>
      <c r="D45" s="255" t="s">
        <v>1018</v>
      </c>
      <c r="E45" s="255" t="s">
        <v>1018</v>
      </c>
      <c r="F45" s="255" t="s">
        <v>1018</v>
      </c>
      <c r="G45" s="255" t="s">
        <v>1018</v>
      </c>
      <c r="H45" s="255" t="s">
        <v>1018</v>
      </c>
      <c r="J45" s="255" t="s">
        <v>1018</v>
      </c>
    </row>
    <row r="46" spans="1:14" s="1" customFormat="1" ht="12.75" hidden="1" customHeight="1" x14ac:dyDescent="0.25">
      <c r="A46" s="10" t="s">
        <v>537</v>
      </c>
      <c r="D46" s="255" t="str">
        <f>CONCATENATE("BUD",NOTES!$D$7)</f>
        <v>BUD2021</v>
      </c>
      <c r="E46" s="255" t="str">
        <f>CONCATENATE("BUD",NOTES!$D$7)</f>
        <v>BUD2021</v>
      </c>
      <c r="F46" s="255" t="str">
        <f>CONCATENATE("BUD",NOTES!$D$7)</f>
        <v>BUD2021</v>
      </c>
      <c r="G46" s="255" t="str">
        <f>CONCATENATE("BUD",NOTES!$D$7)</f>
        <v>BUD2021</v>
      </c>
      <c r="H46" s="255" t="str">
        <f>CONCATENATE("BUD",NOTES!$D$7-1)</f>
        <v>BUD2020</v>
      </c>
      <c r="J46" s="255" t="str">
        <f>CONCATENATE("BUD",NOTES!$D$7-1)</f>
        <v>BUD2020</v>
      </c>
    </row>
    <row r="47" spans="1:14" s="1" customFormat="1" ht="12.75" hidden="1" customHeight="1" x14ac:dyDescent="0.25">
      <c r="A47" s="10" t="s">
        <v>538</v>
      </c>
      <c r="D47" s="10">
        <v>10</v>
      </c>
      <c r="E47" s="10">
        <v>20</v>
      </c>
      <c r="F47" s="10">
        <v>30</v>
      </c>
      <c r="G47" s="10">
        <v>40</v>
      </c>
      <c r="H47" s="10">
        <v>10</v>
      </c>
      <c r="I47" s="258"/>
      <c r="J47" s="10">
        <v>30</v>
      </c>
    </row>
    <row r="48" spans="1:14" s="1" customFormat="1" ht="12.75" hidden="1" customHeight="1" x14ac:dyDescent="0.25">
      <c r="A48" s="10" t="s">
        <v>539</v>
      </c>
      <c r="D48" s="10" t="s">
        <v>81</v>
      </c>
      <c r="E48" s="10" t="s">
        <v>81</v>
      </c>
      <c r="F48" s="10" t="s">
        <v>82</v>
      </c>
      <c r="G48" s="10" t="s">
        <v>82</v>
      </c>
      <c r="H48" s="10" t="s">
        <v>81</v>
      </c>
      <c r="I48" s="258"/>
      <c r="J48" s="10" t="s">
        <v>82</v>
      </c>
    </row>
    <row r="49" spans="1:12" s="37" customFormat="1" x14ac:dyDescent="0.2">
      <c r="A49" s="75"/>
      <c r="B49" s="75"/>
      <c r="C49" s="75"/>
      <c r="D49" s="129"/>
      <c r="E49" s="129"/>
      <c r="F49" s="129"/>
      <c r="G49" s="129"/>
      <c r="H49" s="129"/>
      <c r="I49" s="262"/>
      <c r="J49" s="262"/>
      <c r="K49" s="262"/>
      <c r="L49" s="263"/>
    </row>
    <row r="50" spans="1:12" s="1" customFormat="1" ht="12.75" hidden="1" customHeight="1" x14ac:dyDescent="0.25">
      <c r="A50" s="10" t="s">
        <v>1396</v>
      </c>
    </row>
    <row r="51" spans="1:12" s="1" customFormat="1" ht="12.75" hidden="1" customHeight="1" x14ac:dyDescent="0.25">
      <c r="A51" s="10" t="s">
        <v>540</v>
      </c>
    </row>
    <row r="52" spans="1:12" s="1" customFormat="1" ht="12.75" hidden="1" customHeight="1" x14ac:dyDescent="0.25">
      <c r="A52" s="10" t="s">
        <v>94</v>
      </c>
      <c r="D52" s="255" t="s">
        <v>1018</v>
      </c>
      <c r="E52" s="255" t="s">
        <v>1018</v>
      </c>
      <c r="F52" s="255" t="s">
        <v>1018</v>
      </c>
      <c r="G52" s="255" t="s">
        <v>1018</v>
      </c>
      <c r="H52" s="255" t="s">
        <v>1018</v>
      </c>
      <c r="J52" s="255" t="s">
        <v>1018</v>
      </c>
    </row>
    <row r="53" spans="1:12" s="1" customFormat="1" ht="12.75" hidden="1" customHeight="1" x14ac:dyDescent="0.25">
      <c r="A53" s="10" t="s">
        <v>541</v>
      </c>
      <c r="D53" s="255" t="str">
        <f>CONCATENATE("BUD",NOTES!$D$7)</f>
        <v>BUD2021</v>
      </c>
      <c r="E53" s="255" t="str">
        <f>CONCATENATE("BUD",NOTES!$D$7)</f>
        <v>BUD2021</v>
      </c>
      <c r="F53" s="255" t="str">
        <f>CONCATENATE("BUD",NOTES!$D$7)</f>
        <v>BUD2021</v>
      </c>
      <c r="G53" s="255" t="str">
        <f>CONCATENATE("BUD",NOTES!$D$7)</f>
        <v>BUD2021</v>
      </c>
      <c r="H53" s="255" t="str">
        <f>CONCATENATE("BUD",NOTES!$D$7-1)</f>
        <v>BUD2020</v>
      </c>
      <c r="J53" s="255" t="str">
        <f>CONCATENATE("BUD",NOTES!$D$7-1)</f>
        <v>BUD2020</v>
      </c>
    </row>
    <row r="54" spans="1:12" s="1" customFormat="1" ht="12.75" hidden="1" customHeight="1" x14ac:dyDescent="0.25">
      <c r="A54" s="10" t="s">
        <v>542</v>
      </c>
      <c r="D54" s="10">
        <v>10</v>
      </c>
      <c r="E54" s="10">
        <v>20</v>
      </c>
      <c r="F54" s="10">
        <v>30</v>
      </c>
      <c r="G54" s="10">
        <v>40</v>
      </c>
      <c r="H54" s="10">
        <v>10</v>
      </c>
      <c r="I54" s="258"/>
      <c r="J54" s="10">
        <v>30</v>
      </c>
    </row>
    <row r="55" spans="1:12" s="1" customFormat="1" ht="12.75" hidden="1" customHeight="1" x14ac:dyDescent="0.25">
      <c r="A55" s="10" t="s">
        <v>543</v>
      </c>
      <c r="D55" s="10" t="s">
        <v>81</v>
      </c>
      <c r="E55" s="10" t="s">
        <v>81</v>
      </c>
      <c r="F55" s="10" t="s">
        <v>82</v>
      </c>
      <c r="G55" s="10" t="s">
        <v>82</v>
      </c>
      <c r="H55" s="10" t="s">
        <v>81</v>
      </c>
      <c r="I55" s="258"/>
      <c r="J55" s="10" t="s">
        <v>82</v>
      </c>
    </row>
    <row r="56" spans="1:12" s="37" customFormat="1" x14ac:dyDescent="0.2">
      <c r="A56" s="75"/>
      <c r="B56" s="75"/>
      <c r="C56" s="75"/>
      <c r="D56" s="129"/>
      <c r="E56" s="129"/>
      <c r="F56" s="129"/>
      <c r="G56" s="129"/>
      <c r="H56" s="129"/>
      <c r="I56" s="262"/>
      <c r="J56" s="262"/>
      <c r="K56" s="262"/>
      <c r="L56" s="263"/>
    </row>
    <row r="57" spans="1:12" s="1" customFormat="1" ht="12.75" hidden="1" customHeight="1" x14ac:dyDescent="0.25">
      <c r="A57" s="10" t="s">
        <v>1397</v>
      </c>
    </row>
    <row r="58" spans="1:12" s="1" customFormat="1" ht="12.75" hidden="1" customHeight="1" x14ac:dyDescent="0.25">
      <c r="A58" s="10" t="s">
        <v>544</v>
      </c>
    </row>
    <row r="59" spans="1:12" s="1" customFormat="1" ht="12.75" hidden="1" customHeight="1" x14ac:dyDescent="0.25">
      <c r="A59" s="10" t="s">
        <v>98</v>
      </c>
      <c r="D59" s="255" t="s">
        <v>1018</v>
      </c>
      <c r="E59" s="255" t="s">
        <v>1018</v>
      </c>
      <c r="F59" s="255" t="s">
        <v>1018</v>
      </c>
      <c r="G59" s="255" t="s">
        <v>1018</v>
      </c>
      <c r="H59" s="255" t="s">
        <v>1018</v>
      </c>
      <c r="J59" s="255" t="s">
        <v>1018</v>
      </c>
    </row>
    <row r="60" spans="1:12" s="1" customFormat="1" ht="12.75" hidden="1" customHeight="1" x14ac:dyDescent="0.25">
      <c r="A60" s="10" t="s">
        <v>545</v>
      </c>
      <c r="D60" s="255" t="str">
        <f>CONCATENATE("BUD",NOTES!$D$7)</f>
        <v>BUD2021</v>
      </c>
      <c r="E60" s="255" t="str">
        <f>CONCATENATE("BUD",NOTES!$D$7)</f>
        <v>BUD2021</v>
      </c>
      <c r="F60" s="255" t="str">
        <f>CONCATENATE("BUD",NOTES!$D$7)</f>
        <v>BUD2021</v>
      </c>
      <c r="G60" s="255" t="str">
        <f>CONCATENATE("BUD",NOTES!$D$7)</f>
        <v>BUD2021</v>
      </c>
      <c r="H60" s="255" t="str">
        <f>CONCATENATE("BUD",NOTES!$D$7-1)</f>
        <v>BUD2020</v>
      </c>
      <c r="J60" s="255" t="str">
        <f>CONCATENATE("BUD",NOTES!$D$7-1)</f>
        <v>BUD2020</v>
      </c>
    </row>
    <row r="61" spans="1:12" s="1" customFormat="1" ht="12.75" hidden="1" customHeight="1" x14ac:dyDescent="0.25">
      <c r="A61" s="10" t="s">
        <v>546</v>
      </c>
      <c r="D61" s="10">
        <v>10</v>
      </c>
      <c r="E61" s="10">
        <v>20</v>
      </c>
      <c r="F61" s="10">
        <v>30</v>
      </c>
      <c r="G61" s="10">
        <v>40</v>
      </c>
      <c r="H61" s="10">
        <v>10</v>
      </c>
      <c r="I61" s="258"/>
      <c r="J61" s="10">
        <v>30</v>
      </c>
    </row>
    <row r="62" spans="1:12" s="1" customFormat="1" ht="12.75" hidden="1" customHeight="1" x14ac:dyDescent="0.25">
      <c r="A62" s="10" t="s">
        <v>547</v>
      </c>
      <c r="D62" s="10" t="s">
        <v>81</v>
      </c>
      <c r="E62" s="10" t="s">
        <v>81</v>
      </c>
      <c r="F62" s="10" t="s">
        <v>82</v>
      </c>
      <c r="G62" s="10" t="s">
        <v>82</v>
      </c>
      <c r="H62" s="10" t="s">
        <v>81</v>
      </c>
      <c r="I62" s="258"/>
      <c r="J62" s="10" t="s">
        <v>82</v>
      </c>
    </row>
    <row r="63" spans="1:12" s="37" customFormat="1" x14ac:dyDescent="0.2">
      <c r="B63" s="79"/>
      <c r="C63" s="79"/>
      <c r="D63" s="262"/>
      <c r="E63" s="262"/>
      <c r="F63" s="262"/>
      <c r="G63" s="262"/>
      <c r="H63" s="262"/>
      <c r="I63" s="262"/>
      <c r="J63" s="262"/>
      <c r="K63" s="262"/>
      <c r="L63" s="263"/>
    </row>
    <row r="64" spans="1:12" s="1" customFormat="1" ht="12.75" hidden="1" customHeight="1" x14ac:dyDescent="0.25">
      <c r="A64" s="10" t="s">
        <v>1398</v>
      </c>
    </row>
    <row r="65" spans="1:12" s="1" customFormat="1" ht="12.75" hidden="1" customHeight="1" x14ac:dyDescent="0.25">
      <c r="A65" s="10" t="s">
        <v>905</v>
      </c>
    </row>
    <row r="66" spans="1:12" s="1" customFormat="1" ht="12.75" hidden="1" customHeight="1" x14ac:dyDescent="0.25">
      <c r="A66" s="10" t="s">
        <v>102</v>
      </c>
      <c r="D66" s="255" t="s">
        <v>1018</v>
      </c>
      <c r="E66" s="255" t="s">
        <v>1018</v>
      </c>
      <c r="F66" s="255" t="s">
        <v>1018</v>
      </c>
      <c r="G66" s="255" t="s">
        <v>1018</v>
      </c>
      <c r="H66" s="255" t="s">
        <v>1018</v>
      </c>
      <c r="J66" s="255" t="s">
        <v>1018</v>
      </c>
    </row>
    <row r="67" spans="1:12" s="1" customFormat="1" ht="12.75" hidden="1" customHeight="1" x14ac:dyDescent="0.25">
      <c r="A67" s="10" t="s">
        <v>906</v>
      </c>
      <c r="D67" s="255" t="str">
        <f>CONCATENATE("BUD",NOTES!$D$7)</f>
        <v>BUD2021</v>
      </c>
      <c r="E67" s="255" t="str">
        <f>CONCATENATE("BUD",NOTES!$D$7)</f>
        <v>BUD2021</v>
      </c>
      <c r="F67" s="255" t="str">
        <f>CONCATENATE("BUD",NOTES!$D$7)</f>
        <v>BUD2021</v>
      </c>
      <c r="G67" s="255" t="str">
        <f>CONCATENATE("BUD",NOTES!$D$7)</f>
        <v>BUD2021</v>
      </c>
      <c r="H67" s="255" t="str">
        <f>CONCATENATE("BUD",NOTES!$D$7-1)</f>
        <v>BUD2020</v>
      </c>
      <c r="J67" s="255" t="str">
        <f>CONCATENATE("BUD",NOTES!$D$7-1)</f>
        <v>BUD2020</v>
      </c>
    </row>
    <row r="68" spans="1:12" s="1" customFormat="1" ht="12.75" hidden="1" customHeight="1" x14ac:dyDescent="0.25">
      <c r="A68" s="10" t="s">
        <v>907</v>
      </c>
      <c r="D68" s="10">
        <v>10</v>
      </c>
      <c r="E68" s="10">
        <v>20</v>
      </c>
      <c r="F68" s="10">
        <v>30</v>
      </c>
      <c r="G68" s="10">
        <v>40</v>
      </c>
      <c r="H68" s="10">
        <v>10</v>
      </c>
      <c r="I68" s="258"/>
      <c r="J68" s="10">
        <v>30</v>
      </c>
    </row>
    <row r="69" spans="1:12" s="1" customFormat="1" ht="12.75" hidden="1" customHeight="1" x14ac:dyDescent="0.25">
      <c r="A69" s="10" t="s">
        <v>908</v>
      </c>
      <c r="D69" s="10" t="s">
        <v>81</v>
      </c>
      <c r="E69" s="10" t="s">
        <v>81</v>
      </c>
      <c r="F69" s="10" t="s">
        <v>82</v>
      </c>
      <c r="G69" s="10" t="s">
        <v>82</v>
      </c>
      <c r="H69" s="10" t="s">
        <v>81</v>
      </c>
      <c r="I69" s="258"/>
      <c r="J69" s="10" t="s">
        <v>82</v>
      </c>
    </row>
    <row r="70" spans="1:12" s="37" customFormat="1" x14ac:dyDescent="0.2">
      <c r="A70" s="75"/>
      <c r="B70" s="75"/>
      <c r="C70" s="75"/>
      <c r="D70" s="129"/>
      <c r="E70" s="129"/>
      <c r="F70" s="129"/>
      <c r="G70" s="129"/>
      <c r="H70" s="129"/>
      <c r="I70" s="262"/>
      <c r="J70" s="262"/>
      <c r="K70" s="262"/>
      <c r="L70" s="263"/>
    </row>
    <row r="71" spans="1:12" s="1" customFormat="1" ht="12.75" hidden="1" customHeight="1" x14ac:dyDescent="0.25">
      <c r="A71" s="10" t="s">
        <v>1399</v>
      </c>
    </row>
    <row r="72" spans="1:12" s="1" customFormat="1" ht="12.75" hidden="1" customHeight="1" x14ac:dyDescent="0.25">
      <c r="A72" s="10" t="s">
        <v>68</v>
      </c>
    </row>
    <row r="73" spans="1:12" s="1" customFormat="1" ht="12.75" hidden="1" customHeight="1" x14ac:dyDescent="0.25">
      <c r="A73" s="10" t="s">
        <v>886</v>
      </c>
      <c r="D73" s="255" t="s">
        <v>1018</v>
      </c>
      <c r="E73" s="255" t="s">
        <v>1018</v>
      </c>
      <c r="F73" s="255" t="s">
        <v>1018</v>
      </c>
      <c r="G73" s="255" t="s">
        <v>1018</v>
      </c>
      <c r="H73" s="255" t="s">
        <v>1018</v>
      </c>
      <c r="J73" s="255" t="s">
        <v>1018</v>
      </c>
    </row>
    <row r="74" spans="1:12" s="1" customFormat="1" ht="12.75" hidden="1" customHeight="1" x14ac:dyDescent="0.25">
      <c r="A74" s="10" t="s">
        <v>69</v>
      </c>
      <c r="D74" s="255" t="str">
        <f>CONCATENATE("BUD",NOTES!$D$7)</f>
        <v>BUD2021</v>
      </c>
      <c r="E74" s="255" t="str">
        <f>CONCATENATE("BUD",NOTES!$D$7)</f>
        <v>BUD2021</v>
      </c>
      <c r="F74" s="255" t="str">
        <f>CONCATENATE("BUD",NOTES!$D$7)</f>
        <v>BUD2021</v>
      </c>
      <c r="G74" s="255" t="str">
        <f>CONCATENATE("BUD",NOTES!$D$7)</f>
        <v>BUD2021</v>
      </c>
      <c r="H74" s="255" t="str">
        <f>CONCATENATE("BUD",NOTES!$D$7-1)</f>
        <v>BUD2020</v>
      </c>
      <c r="J74" s="255" t="str">
        <f>CONCATENATE("BUD",NOTES!$D$7-1)</f>
        <v>BUD2020</v>
      </c>
    </row>
    <row r="75" spans="1:12" s="1" customFormat="1" ht="12.75" hidden="1" customHeight="1" x14ac:dyDescent="0.25">
      <c r="A75" s="10" t="s">
        <v>70</v>
      </c>
      <c r="D75" s="10">
        <v>10</v>
      </c>
      <c r="E75" s="10">
        <v>20</v>
      </c>
      <c r="F75" s="10">
        <v>30</v>
      </c>
      <c r="G75" s="10">
        <v>40</v>
      </c>
      <c r="H75" s="10">
        <v>10</v>
      </c>
      <c r="I75" s="258"/>
      <c r="J75" s="10">
        <v>30</v>
      </c>
    </row>
    <row r="76" spans="1:12" s="1" customFormat="1" ht="12.75" hidden="1" customHeight="1" x14ac:dyDescent="0.25">
      <c r="A76" s="10" t="s">
        <v>71</v>
      </c>
      <c r="D76" s="10" t="s">
        <v>81</v>
      </c>
      <c r="E76" s="10" t="s">
        <v>81</v>
      </c>
      <c r="F76" s="10" t="s">
        <v>82</v>
      </c>
      <c r="G76" s="10" t="s">
        <v>82</v>
      </c>
      <c r="H76" s="10" t="s">
        <v>81</v>
      </c>
      <c r="I76" s="258"/>
      <c r="J76" s="10" t="s">
        <v>82</v>
      </c>
    </row>
    <row r="77" spans="1:12" s="37" customFormat="1" x14ac:dyDescent="0.2">
      <c r="A77" s="75"/>
      <c r="B77" s="75"/>
      <c r="C77" s="75"/>
      <c r="D77" s="129"/>
      <c r="E77" s="94"/>
      <c r="F77" s="129"/>
      <c r="G77" s="94"/>
      <c r="H77" s="129"/>
      <c r="I77" s="262"/>
      <c r="J77" s="262"/>
      <c r="K77" s="262"/>
      <c r="L77" s="263"/>
    </row>
    <row r="78" spans="1:12" s="1" customFormat="1" ht="12.75" hidden="1" customHeight="1" x14ac:dyDescent="0.25">
      <c r="A78" s="10" t="s">
        <v>1400</v>
      </c>
    </row>
    <row r="79" spans="1:12" s="1" customFormat="1" ht="12.75" hidden="1" customHeight="1" x14ac:dyDescent="0.25">
      <c r="A79" s="10" t="s">
        <v>1197</v>
      </c>
    </row>
    <row r="80" spans="1:12" s="1" customFormat="1" ht="12.75" hidden="1" customHeight="1" x14ac:dyDescent="0.25">
      <c r="A80" s="10" t="s">
        <v>888</v>
      </c>
      <c r="D80" s="255" t="s">
        <v>1018</v>
      </c>
      <c r="E80" s="255" t="s">
        <v>1018</v>
      </c>
      <c r="F80" s="255" t="s">
        <v>1018</v>
      </c>
      <c r="G80" s="255" t="s">
        <v>1018</v>
      </c>
      <c r="H80" s="255" t="s">
        <v>1018</v>
      </c>
      <c r="J80" s="255" t="s">
        <v>1018</v>
      </c>
    </row>
    <row r="81" spans="1:12" s="1" customFormat="1" ht="12.75" hidden="1" customHeight="1" x14ac:dyDescent="0.25">
      <c r="A81" s="10" t="s">
        <v>1198</v>
      </c>
      <c r="D81" s="255" t="str">
        <f>CONCATENATE("BUD",NOTES!$D$7)</f>
        <v>BUD2021</v>
      </c>
      <c r="E81" s="255" t="str">
        <f>CONCATENATE("BUD",NOTES!$D$7)</f>
        <v>BUD2021</v>
      </c>
      <c r="F81" s="255" t="str">
        <f>CONCATENATE("BUD",NOTES!$D$7)</f>
        <v>BUD2021</v>
      </c>
      <c r="G81" s="255" t="str">
        <f>CONCATENATE("BUD",NOTES!$D$7)</f>
        <v>BUD2021</v>
      </c>
      <c r="H81" s="255" t="str">
        <f>CONCATENATE("BUD",NOTES!$D$7-1)</f>
        <v>BUD2020</v>
      </c>
      <c r="J81" s="255" t="str">
        <f>CONCATENATE("BUD",NOTES!$D$7-1)</f>
        <v>BUD2020</v>
      </c>
    </row>
    <row r="82" spans="1:12" s="1" customFormat="1" ht="12.75" hidden="1" customHeight="1" x14ac:dyDescent="0.25">
      <c r="A82" s="10" t="s">
        <v>1199</v>
      </c>
      <c r="D82" s="10">
        <v>10</v>
      </c>
      <c r="E82" s="10">
        <v>20</v>
      </c>
      <c r="F82" s="10">
        <v>30</v>
      </c>
      <c r="G82" s="10">
        <v>40</v>
      </c>
      <c r="H82" s="10">
        <v>10</v>
      </c>
      <c r="I82" s="258"/>
      <c r="J82" s="10">
        <v>30</v>
      </c>
    </row>
    <row r="83" spans="1:12" s="1" customFormat="1" ht="12.75" hidden="1" customHeight="1" x14ac:dyDescent="0.25">
      <c r="A83" s="10" t="s">
        <v>1200</v>
      </c>
      <c r="D83" s="10" t="s">
        <v>81</v>
      </c>
      <c r="E83" s="10" t="s">
        <v>81</v>
      </c>
      <c r="F83" s="10" t="s">
        <v>82</v>
      </c>
      <c r="G83" s="10" t="s">
        <v>82</v>
      </c>
      <c r="H83" s="10" t="s">
        <v>81</v>
      </c>
      <c r="I83" s="258"/>
      <c r="J83" s="10" t="s">
        <v>82</v>
      </c>
    </row>
    <row r="84" spans="1:12" s="37" customFormat="1" x14ac:dyDescent="0.2">
      <c r="A84" s="75"/>
      <c r="B84" s="75"/>
      <c r="C84" s="75"/>
      <c r="D84" s="129"/>
      <c r="E84" s="129"/>
      <c r="F84" s="129"/>
      <c r="G84" s="129"/>
      <c r="H84" s="129"/>
      <c r="I84" s="262"/>
      <c r="J84" s="262"/>
      <c r="K84" s="262"/>
      <c r="L84" s="263"/>
    </row>
    <row r="85" spans="1:12" s="1" customFormat="1" ht="12.75" hidden="1" customHeight="1" x14ac:dyDescent="0.25">
      <c r="A85" s="10" t="s">
        <v>1401</v>
      </c>
    </row>
    <row r="86" spans="1:12" s="1" customFormat="1" ht="12.75" hidden="1" customHeight="1" x14ac:dyDescent="0.25">
      <c r="A86" s="10" t="s">
        <v>548</v>
      </c>
    </row>
    <row r="87" spans="1:12" s="1" customFormat="1" ht="12.75" hidden="1" customHeight="1" x14ac:dyDescent="0.25">
      <c r="A87" s="10" t="s">
        <v>890</v>
      </c>
      <c r="D87" s="255" t="s">
        <v>1018</v>
      </c>
      <c r="E87" s="255" t="s">
        <v>1018</v>
      </c>
      <c r="F87" s="255" t="s">
        <v>1018</v>
      </c>
      <c r="G87" s="255" t="s">
        <v>1018</v>
      </c>
      <c r="H87" s="255" t="s">
        <v>1018</v>
      </c>
      <c r="J87" s="255" t="s">
        <v>1018</v>
      </c>
    </row>
    <row r="88" spans="1:12" s="1" customFormat="1" ht="12.75" hidden="1" customHeight="1" x14ac:dyDescent="0.25">
      <c r="A88" s="10" t="s">
        <v>549</v>
      </c>
      <c r="D88" s="255" t="str">
        <f>CONCATENATE("BUD",NOTES!$D$7)</f>
        <v>BUD2021</v>
      </c>
      <c r="E88" s="255" t="str">
        <f>CONCATENATE("BUD",NOTES!$D$7)</f>
        <v>BUD2021</v>
      </c>
      <c r="F88" s="255" t="str">
        <f>CONCATENATE("BUD",NOTES!$D$7)</f>
        <v>BUD2021</v>
      </c>
      <c r="G88" s="255" t="str">
        <f>CONCATENATE("BUD",NOTES!$D$7)</f>
        <v>BUD2021</v>
      </c>
      <c r="H88" s="255" t="str">
        <f>CONCATENATE("BUD",NOTES!$D$7-1)</f>
        <v>BUD2020</v>
      </c>
      <c r="J88" s="255" t="str">
        <f>CONCATENATE("BUD",NOTES!$D$7-1)</f>
        <v>BUD2020</v>
      </c>
    </row>
    <row r="89" spans="1:12" s="1" customFormat="1" ht="12.75" hidden="1" customHeight="1" x14ac:dyDescent="0.25">
      <c r="A89" s="10" t="s">
        <v>550</v>
      </c>
      <c r="D89" s="10">
        <v>10</v>
      </c>
      <c r="E89" s="10">
        <v>20</v>
      </c>
      <c r="F89" s="10">
        <v>30</v>
      </c>
      <c r="G89" s="10">
        <v>40</v>
      </c>
      <c r="H89" s="10">
        <v>10</v>
      </c>
      <c r="I89" s="258"/>
      <c r="J89" s="10">
        <v>30</v>
      </c>
    </row>
    <row r="90" spans="1:12" s="1" customFormat="1" ht="12.75" hidden="1" customHeight="1" x14ac:dyDescent="0.25">
      <c r="A90" s="10" t="s">
        <v>551</v>
      </c>
      <c r="D90" s="10" t="s">
        <v>81</v>
      </c>
      <c r="E90" s="10" t="s">
        <v>81</v>
      </c>
      <c r="F90" s="10" t="s">
        <v>82</v>
      </c>
      <c r="G90" s="10" t="s">
        <v>82</v>
      </c>
      <c r="H90" s="10" t="s">
        <v>81</v>
      </c>
      <c r="I90" s="258"/>
      <c r="J90" s="10" t="s">
        <v>82</v>
      </c>
    </row>
    <row r="91" spans="1:12" s="37" customFormat="1" x14ac:dyDescent="0.2">
      <c r="A91" s="75"/>
      <c r="B91" s="75"/>
      <c r="C91" s="75"/>
      <c r="D91" s="129"/>
      <c r="E91" s="129"/>
      <c r="F91" s="129"/>
      <c r="G91" s="129"/>
      <c r="H91" s="129"/>
      <c r="I91" s="262"/>
      <c r="J91" s="262"/>
      <c r="K91" s="262"/>
      <c r="L91" s="263"/>
    </row>
    <row r="92" spans="1:12" s="1" customFormat="1" ht="12.75" hidden="1" customHeight="1" x14ac:dyDescent="0.25">
      <c r="A92" s="10" t="s">
        <v>1402</v>
      </c>
    </row>
    <row r="93" spans="1:12" s="1" customFormat="1" ht="12.75" hidden="1" customHeight="1" x14ac:dyDescent="0.25">
      <c r="A93" s="10" t="s">
        <v>552</v>
      </c>
    </row>
    <row r="94" spans="1:12" s="1" customFormat="1" ht="12.75" hidden="1" customHeight="1" x14ac:dyDescent="0.25">
      <c r="A94" s="10" t="s">
        <v>892</v>
      </c>
      <c r="D94" s="255" t="s">
        <v>1018</v>
      </c>
      <c r="E94" s="255" t="s">
        <v>1018</v>
      </c>
      <c r="F94" s="255" t="s">
        <v>1018</v>
      </c>
      <c r="G94" s="255" t="s">
        <v>1018</v>
      </c>
      <c r="H94" s="255" t="s">
        <v>1018</v>
      </c>
      <c r="J94" s="255" t="s">
        <v>1018</v>
      </c>
    </row>
    <row r="95" spans="1:12" s="1" customFormat="1" ht="12.75" hidden="1" customHeight="1" x14ac:dyDescent="0.25">
      <c r="A95" s="10" t="s">
        <v>553</v>
      </c>
      <c r="D95" s="255" t="str">
        <f>CONCATENATE("BUD",NOTES!$D$7)</f>
        <v>BUD2021</v>
      </c>
      <c r="E95" s="255" t="str">
        <f>CONCATENATE("BUD",NOTES!$D$7)</f>
        <v>BUD2021</v>
      </c>
      <c r="F95" s="255" t="str">
        <f>CONCATENATE("BUD",NOTES!$D$7)</f>
        <v>BUD2021</v>
      </c>
      <c r="G95" s="255" t="str">
        <f>CONCATENATE("BUD",NOTES!$D$7)</f>
        <v>BUD2021</v>
      </c>
      <c r="H95" s="255" t="str">
        <f>CONCATENATE("BUD",NOTES!$D$7-1)</f>
        <v>BUD2020</v>
      </c>
      <c r="J95" s="255" t="str">
        <f>CONCATENATE("BUD",NOTES!$D$7-1)</f>
        <v>BUD2020</v>
      </c>
    </row>
    <row r="96" spans="1:12" s="1" customFormat="1" ht="12.75" hidden="1" customHeight="1" x14ac:dyDescent="0.25">
      <c r="A96" s="10" t="s">
        <v>554</v>
      </c>
      <c r="D96" s="10">
        <v>10</v>
      </c>
      <c r="E96" s="10">
        <v>20</v>
      </c>
      <c r="F96" s="10">
        <v>30</v>
      </c>
      <c r="G96" s="10">
        <v>40</v>
      </c>
      <c r="H96" s="10">
        <v>10</v>
      </c>
      <c r="I96" s="258"/>
      <c r="J96" s="10">
        <v>30</v>
      </c>
    </row>
    <row r="97" spans="1:12" s="1" customFormat="1" ht="12.75" hidden="1" customHeight="1" x14ac:dyDescent="0.25">
      <c r="A97" s="10" t="s">
        <v>555</v>
      </c>
      <c r="D97" s="10" t="s">
        <v>81</v>
      </c>
      <c r="E97" s="10" t="s">
        <v>81</v>
      </c>
      <c r="F97" s="10" t="s">
        <v>82</v>
      </c>
      <c r="G97" s="10" t="s">
        <v>82</v>
      </c>
      <c r="H97" s="10" t="s">
        <v>81</v>
      </c>
      <c r="I97" s="258"/>
      <c r="J97" s="10" t="s">
        <v>82</v>
      </c>
    </row>
    <row r="98" spans="1:12" s="37" customFormat="1" x14ac:dyDescent="0.2">
      <c r="A98" s="75"/>
      <c r="B98" s="75"/>
      <c r="C98" s="75"/>
      <c r="D98" s="129"/>
      <c r="E98" s="94"/>
      <c r="F98" s="129"/>
      <c r="G98" s="94"/>
      <c r="H98" s="129"/>
      <c r="I98" s="262"/>
      <c r="J98" s="262"/>
      <c r="K98" s="262"/>
      <c r="L98" s="263"/>
    </row>
    <row r="99" spans="1:12" s="1" customFormat="1" ht="12.75" hidden="1" customHeight="1" x14ac:dyDescent="0.25">
      <c r="A99" s="10" t="s">
        <v>1403</v>
      </c>
    </row>
    <row r="100" spans="1:12" s="1" customFormat="1" ht="12.75" hidden="1" customHeight="1" x14ac:dyDescent="0.25">
      <c r="A100" s="10" t="s">
        <v>556</v>
      </c>
    </row>
    <row r="101" spans="1:12" s="1" customFormat="1" ht="12.75" hidden="1" customHeight="1" x14ac:dyDescent="0.25">
      <c r="A101" s="10" t="s">
        <v>894</v>
      </c>
      <c r="D101" s="255" t="s">
        <v>1018</v>
      </c>
      <c r="E101" s="255" t="s">
        <v>1018</v>
      </c>
      <c r="F101" s="255" t="s">
        <v>1018</v>
      </c>
      <c r="G101" s="255" t="s">
        <v>1018</v>
      </c>
      <c r="H101" s="255" t="s">
        <v>1018</v>
      </c>
      <c r="J101" s="255" t="s">
        <v>1018</v>
      </c>
    </row>
    <row r="102" spans="1:12" s="1" customFormat="1" ht="12.75" hidden="1" customHeight="1" x14ac:dyDescent="0.25">
      <c r="A102" s="10" t="s">
        <v>557</v>
      </c>
      <c r="D102" s="255" t="str">
        <f>CONCATENATE("BUD",NOTES!$D$7)</f>
        <v>BUD2021</v>
      </c>
      <c r="E102" s="255" t="str">
        <f>CONCATENATE("BUD",NOTES!$D$7)</f>
        <v>BUD2021</v>
      </c>
      <c r="F102" s="255" t="str">
        <f>CONCATENATE("BUD",NOTES!$D$7)</f>
        <v>BUD2021</v>
      </c>
      <c r="G102" s="255" t="str">
        <f>CONCATENATE("BUD",NOTES!$D$7)</f>
        <v>BUD2021</v>
      </c>
      <c r="H102" s="255" t="str">
        <f>CONCATENATE("BUD",NOTES!$D$7-1)</f>
        <v>BUD2020</v>
      </c>
      <c r="J102" s="255" t="str">
        <f>CONCATENATE("BUD",NOTES!$D$7-1)</f>
        <v>BUD2020</v>
      </c>
    </row>
    <row r="103" spans="1:12" s="1" customFormat="1" ht="12.75" hidden="1" customHeight="1" x14ac:dyDescent="0.25">
      <c r="A103" s="10" t="s">
        <v>558</v>
      </c>
      <c r="D103" s="10">
        <v>10</v>
      </c>
      <c r="E103" s="10">
        <v>20</v>
      </c>
      <c r="F103" s="10">
        <v>30</v>
      </c>
      <c r="G103" s="10">
        <v>40</v>
      </c>
      <c r="H103" s="10">
        <v>10</v>
      </c>
      <c r="I103" s="258"/>
      <c r="J103" s="10">
        <v>30</v>
      </c>
    </row>
    <row r="104" spans="1:12" s="1" customFormat="1" ht="12.75" hidden="1" customHeight="1" x14ac:dyDescent="0.25">
      <c r="A104" s="10" t="s">
        <v>559</v>
      </c>
      <c r="D104" s="10" t="s">
        <v>81</v>
      </c>
      <c r="E104" s="10" t="s">
        <v>81</v>
      </c>
      <c r="F104" s="10" t="s">
        <v>82</v>
      </c>
      <c r="G104" s="10" t="s">
        <v>82</v>
      </c>
      <c r="H104" s="10" t="s">
        <v>81</v>
      </c>
      <c r="I104" s="258"/>
      <c r="J104" s="10" t="s">
        <v>82</v>
      </c>
    </row>
    <row r="105" spans="1:12" s="37" customFormat="1" x14ac:dyDescent="0.2">
      <c r="A105" s="75"/>
      <c r="B105" s="75"/>
      <c r="C105" s="75"/>
      <c r="D105" s="129"/>
      <c r="E105" s="129"/>
      <c r="F105" s="129"/>
      <c r="G105" s="129"/>
      <c r="H105" s="129"/>
      <c r="I105" s="262"/>
      <c r="J105" s="262"/>
      <c r="K105" s="262"/>
      <c r="L105" s="263"/>
    </row>
    <row r="106" spans="1:12" s="1" customFormat="1" ht="12.75" hidden="1" customHeight="1" x14ac:dyDescent="0.25">
      <c r="A106" s="10" t="s">
        <v>1404</v>
      </c>
    </row>
    <row r="107" spans="1:12" s="1" customFormat="1" ht="12.75" hidden="1" customHeight="1" x14ac:dyDescent="0.25">
      <c r="A107" s="10" t="s">
        <v>1146</v>
      </c>
    </row>
    <row r="108" spans="1:12" s="1" customFormat="1" ht="12.75" hidden="1" customHeight="1" x14ac:dyDescent="0.25">
      <c r="A108" s="10" t="s">
        <v>896</v>
      </c>
      <c r="D108" s="255" t="s">
        <v>1018</v>
      </c>
      <c r="E108" s="255" t="s">
        <v>1018</v>
      </c>
      <c r="F108" s="255" t="s">
        <v>1018</v>
      </c>
      <c r="G108" s="255" t="s">
        <v>1018</v>
      </c>
      <c r="H108" s="255" t="s">
        <v>1018</v>
      </c>
      <c r="J108" s="255" t="s">
        <v>1018</v>
      </c>
    </row>
    <row r="109" spans="1:12" s="1" customFormat="1" ht="12.75" hidden="1" customHeight="1" x14ac:dyDescent="0.25">
      <c r="A109" s="10" t="s">
        <v>1147</v>
      </c>
      <c r="D109" s="255" t="str">
        <f>CONCATENATE("BUD",NOTES!$D$7)</f>
        <v>BUD2021</v>
      </c>
      <c r="E109" s="255" t="str">
        <f>CONCATENATE("BUD",NOTES!$D$7)</f>
        <v>BUD2021</v>
      </c>
      <c r="F109" s="255" t="str">
        <f>CONCATENATE("BUD",NOTES!$D$7)</f>
        <v>BUD2021</v>
      </c>
      <c r="G109" s="255" t="str">
        <f>CONCATENATE("BUD",NOTES!$D$7)</f>
        <v>BUD2021</v>
      </c>
      <c r="H109" s="255" t="str">
        <f>CONCATENATE("BUD",NOTES!$D$7-1)</f>
        <v>BUD2020</v>
      </c>
      <c r="J109" s="255" t="str">
        <f>CONCATENATE("BUD",NOTES!$D$7-1)</f>
        <v>BUD2020</v>
      </c>
    </row>
    <row r="110" spans="1:12" s="1" customFormat="1" ht="12.75" hidden="1" customHeight="1" x14ac:dyDescent="0.25">
      <c r="A110" s="10" t="s">
        <v>1148</v>
      </c>
      <c r="D110" s="10">
        <v>10</v>
      </c>
      <c r="E110" s="10">
        <v>20</v>
      </c>
      <c r="F110" s="10">
        <v>30</v>
      </c>
      <c r="G110" s="10">
        <v>40</v>
      </c>
      <c r="H110" s="10">
        <v>10</v>
      </c>
      <c r="I110" s="258"/>
      <c r="J110" s="10">
        <v>30</v>
      </c>
    </row>
    <row r="111" spans="1:12" s="1" customFormat="1" ht="12.75" hidden="1" customHeight="1" x14ac:dyDescent="0.25">
      <c r="A111" s="10" t="s">
        <v>122</v>
      </c>
      <c r="D111" s="10" t="s">
        <v>81</v>
      </c>
      <c r="E111" s="10" t="s">
        <v>81</v>
      </c>
      <c r="F111" s="10" t="s">
        <v>82</v>
      </c>
      <c r="G111" s="10" t="s">
        <v>82</v>
      </c>
      <c r="H111" s="10" t="s">
        <v>81</v>
      </c>
      <c r="I111" s="258"/>
      <c r="J111" s="10" t="s">
        <v>82</v>
      </c>
    </row>
    <row r="112" spans="1:12" s="37" customFormat="1" x14ac:dyDescent="0.2">
      <c r="A112" s="75"/>
      <c r="B112" s="75"/>
      <c r="C112" s="75"/>
      <c r="D112" s="129"/>
      <c r="E112" s="94"/>
      <c r="F112" s="129"/>
      <c r="G112" s="94"/>
      <c r="H112" s="129"/>
      <c r="I112" s="262"/>
      <c r="J112" s="262"/>
      <c r="K112" s="262"/>
      <c r="L112" s="263"/>
    </row>
    <row r="113" spans="1:12" s="1" customFormat="1" ht="12.75" hidden="1" customHeight="1" x14ac:dyDescent="0.25">
      <c r="A113" s="10" t="s">
        <v>1405</v>
      </c>
    </row>
    <row r="114" spans="1:12" s="1" customFormat="1" ht="12.75" hidden="1" customHeight="1" x14ac:dyDescent="0.25">
      <c r="A114" s="10" t="s">
        <v>123</v>
      </c>
    </row>
    <row r="115" spans="1:12" s="1" customFormat="1" ht="12.75" hidden="1" customHeight="1" x14ac:dyDescent="0.25">
      <c r="A115" s="10" t="s">
        <v>898</v>
      </c>
      <c r="D115" s="255" t="s">
        <v>1018</v>
      </c>
      <c r="E115" s="255" t="s">
        <v>1018</v>
      </c>
      <c r="F115" s="255" t="s">
        <v>1018</v>
      </c>
      <c r="G115" s="255" t="s">
        <v>1018</v>
      </c>
      <c r="H115" s="255" t="s">
        <v>1018</v>
      </c>
      <c r="J115" s="255" t="s">
        <v>1018</v>
      </c>
    </row>
    <row r="116" spans="1:12" s="1" customFormat="1" ht="12.75" hidden="1" customHeight="1" x14ac:dyDescent="0.25">
      <c r="A116" s="10" t="s">
        <v>124</v>
      </c>
      <c r="D116" s="255" t="str">
        <f>CONCATENATE("BUD",NOTES!$D$7)</f>
        <v>BUD2021</v>
      </c>
      <c r="E116" s="255" t="str">
        <f>CONCATENATE("BUD",NOTES!$D$7)</f>
        <v>BUD2021</v>
      </c>
      <c r="F116" s="255" t="str">
        <f>CONCATENATE("BUD",NOTES!$D$7)</f>
        <v>BUD2021</v>
      </c>
      <c r="G116" s="255" t="str">
        <f>CONCATENATE("BUD",NOTES!$D$7)</f>
        <v>BUD2021</v>
      </c>
      <c r="H116" s="255" t="str">
        <f>CONCATENATE("BUD",NOTES!$D$7-1)</f>
        <v>BUD2020</v>
      </c>
      <c r="J116" s="255" t="str">
        <f>CONCATENATE("BUD",NOTES!$D$7-1)</f>
        <v>BUD2020</v>
      </c>
    </row>
    <row r="117" spans="1:12" s="1" customFormat="1" ht="12.75" hidden="1" customHeight="1" x14ac:dyDescent="0.25">
      <c r="A117" s="10" t="s">
        <v>125</v>
      </c>
      <c r="D117" s="10">
        <v>10</v>
      </c>
      <c r="E117" s="10">
        <v>20</v>
      </c>
      <c r="F117" s="10">
        <v>30</v>
      </c>
      <c r="G117" s="10">
        <v>40</v>
      </c>
      <c r="H117" s="10">
        <v>10</v>
      </c>
      <c r="I117" s="258"/>
      <c r="J117" s="10">
        <v>30</v>
      </c>
    </row>
    <row r="118" spans="1:12" s="1" customFormat="1" ht="12.75" hidden="1" customHeight="1" x14ac:dyDescent="0.25">
      <c r="A118" s="10" t="s">
        <v>126</v>
      </c>
      <c r="D118" s="10" t="s">
        <v>81</v>
      </c>
      <c r="E118" s="10" t="s">
        <v>81</v>
      </c>
      <c r="F118" s="10" t="s">
        <v>82</v>
      </c>
      <c r="G118" s="10" t="s">
        <v>82</v>
      </c>
      <c r="H118" s="10" t="s">
        <v>81</v>
      </c>
      <c r="I118" s="258"/>
      <c r="J118" s="10" t="s">
        <v>82</v>
      </c>
    </row>
    <row r="119" spans="1:12" s="37" customFormat="1" x14ac:dyDescent="0.2">
      <c r="A119" s="75"/>
      <c r="B119" s="75"/>
      <c r="C119" s="75"/>
      <c r="D119" s="129"/>
      <c r="E119" s="129"/>
      <c r="F119" s="129"/>
      <c r="G119" s="129"/>
      <c r="H119" s="129"/>
      <c r="I119" s="262"/>
      <c r="J119" s="262"/>
      <c r="K119" s="262"/>
      <c r="L119" s="263"/>
    </row>
    <row r="120" spans="1:12" s="1" customFormat="1" ht="12.75" hidden="1" customHeight="1" x14ac:dyDescent="0.25">
      <c r="A120" s="10" t="s">
        <v>1406</v>
      </c>
    </row>
    <row r="121" spans="1:12" s="1" customFormat="1" ht="12.75" hidden="1" customHeight="1" x14ac:dyDescent="0.25">
      <c r="A121" s="10" t="s">
        <v>493</v>
      </c>
    </row>
    <row r="122" spans="1:12" s="1" customFormat="1" ht="12.75" hidden="1" customHeight="1" x14ac:dyDescent="0.25">
      <c r="A122" s="10" t="s">
        <v>900</v>
      </c>
      <c r="D122" s="255" t="s">
        <v>1018</v>
      </c>
      <c r="E122" s="255" t="s">
        <v>1018</v>
      </c>
      <c r="F122" s="255" t="s">
        <v>1018</v>
      </c>
      <c r="G122" s="255" t="s">
        <v>1018</v>
      </c>
      <c r="H122" s="255" t="s">
        <v>1018</v>
      </c>
      <c r="J122" s="255" t="s">
        <v>1018</v>
      </c>
    </row>
    <row r="123" spans="1:12" s="1" customFormat="1" ht="12.75" hidden="1" customHeight="1" x14ac:dyDescent="0.25">
      <c r="A123" s="10" t="s">
        <v>494</v>
      </c>
      <c r="D123" s="255" t="str">
        <f>CONCATENATE("BUD",NOTES!$D$7)</f>
        <v>BUD2021</v>
      </c>
      <c r="E123" s="255" t="str">
        <f>CONCATENATE("BUD",NOTES!$D$7)</f>
        <v>BUD2021</v>
      </c>
      <c r="F123" s="255" t="str">
        <f>CONCATENATE("BUD",NOTES!$D$7)</f>
        <v>BUD2021</v>
      </c>
      <c r="G123" s="255" t="str">
        <f>CONCATENATE("BUD",NOTES!$D$7)</f>
        <v>BUD2021</v>
      </c>
      <c r="H123" s="255" t="str">
        <f>CONCATENATE("BUD",NOTES!$D$7-1)</f>
        <v>BUD2020</v>
      </c>
      <c r="J123" s="255" t="str">
        <f>CONCATENATE("BUD",NOTES!$D$7-1)</f>
        <v>BUD2020</v>
      </c>
    </row>
    <row r="124" spans="1:12" s="1" customFormat="1" ht="12.75" hidden="1" customHeight="1" x14ac:dyDescent="0.25">
      <c r="A124" s="10" t="s">
        <v>495</v>
      </c>
      <c r="D124" s="10">
        <v>10</v>
      </c>
      <c r="E124" s="10">
        <v>20</v>
      </c>
      <c r="F124" s="10">
        <v>30</v>
      </c>
      <c r="G124" s="10">
        <v>40</v>
      </c>
      <c r="H124" s="10">
        <v>10</v>
      </c>
      <c r="I124" s="258"/>
      <c r="J124" s="10">
        <v>30</v>
      </c>
    </row>
    <row r="125" spans="1:12" s="1" customFormat="1" ht="12.75" hidden="1" customHeight="1" x14ac:dyDescent="0.25">
      <c r="A125" s="10" t="s">
        <v>496</v>
      </c>
      <c r="D125" s="10" t="s">
        <v>81</v>
      </c>
      <c r="E125" s="10" t="s">
        <v>81</v>
      </c>
      <c r="F125" s="10" t="s">
        <v>82</v>
      </c>
      <c r="G125" s="10" t="s">
        <v>82</v>
      </c>
      <c r="H125" s="10" t="s">
        <v>81</v>
      </c>
      <c r="I125" s="258"/>
      <c r="J125" s="10" t="s">
        <v>82</v>
      </c>
    </row>
    <row r="126" spans="1:12" s="37" customFormat="1" x14ac:dyDescent="0.2">
      <c r="A126" s="75"/>
      <c r="B126" s="75"/>
      <c r="C126" s="75"/>
      <c r="D126" s="129"/>
      <c r="E126" s="129"/>
      <c r="F126" s="129"/>
      <c r="G126" s="129"/>
      <c r="H126" s="129"/>
      <c r="I126" s="262"/>
      <c r="J126" s="262"/>
      <c r="K126" s="262"/>
      <c r="L126" s="263"/>
    </row>
    <row r="127" spans="1:12" s="1" customFormat="1" ht="12.75" hidden="1" customHeight="1" x14ac:dyDescent="0.25">
      <c r="A127" s="10" t="s">
        <v>1407</v>
      </c>
    </row>
    <row r="128" spans="1:12" s="1" customFormat="1" ht="12.75" hidden="1" customHeight="1" x14ac:dyDescent="0.25">
      <c r="A128" s="10" t="s">
        <v>398</v>
      </c>
    </row>
    <row r="129" spans="1:12" s="1" customFormat="1" ht="12.75" hidden="1" customHeight="1" x14ac:dyDescent="0.25">
      <c r="A129" s="10" t="s">
        <v>248</v>
      </c>
      <c r="D129" s="255" t="s">
        <v>1018</v>
      </c>
      <c r="E129" s="255" t="s">
        <v>1018</v>
      </c>
      <c r="F129" s="255" t="s">
        <v>1018</v>
      </c>
      <c r="G129" s="255" t="s">
        <v>1018</v>
      </c>
      <c r="H129" s="255" t="s">
        <v>1018</v>
      </c>
      <c r="J129" s="255" t="s">
        <v>1018</v>
      </c>
    </row>
    <row r="130" spans="1:12" s="1" customFormat="1" ht="12.75" hidden="1" customHeight="1" x14ac:dyDescent="0.25">
      <c r="A130" s="10" t="s">
        <v>399</v>
      </c>
      <c r="D130" s="255" t="str">
        <f>CONCATENATE("BUD",NOTES!$D$7)</f>
        <v>BUD2021</v>
      </c>
      <c r="E130" s="255" t="str">
        <f>CONCATENATE("BUD",NOTES!$D$7)</f>
        <v>BUD2021</v>
      </c>
      <c r="F130" s="255" t="str">
        <f>CONCATENATE("BUD",NOTES!$D$7)</f>
        <v>BUD2021</v>
      </c>
      <c r="G130" s="255" t="str">
        <f>CONCATENATE("BUD",NOTES!$D$7)</f>
        <v>BUD2021</v>
      </c>
      <c r="H130" s="255" t="str">
        <f>CONCATENATE("BUD",NOTES!$D$7-1)</f>
        <v>BUD2020</v>
      </c>
      <c r="J130" s="255" t="str">
        <f>CONCATENATE("BUD",NOTES!$D$7-1)</f>
        <v>BUD2020</v>
      </c>
    </row>
    <row r="131" spans="1:12" s="1" customFormat="1" ht="12.75" hidden="1" customHeight="1" x14ac:dyDescent="0.25">
      <c r="A131" s="10" t="s">
        <v>400</v>
      </c>
      <c r="D131" s="10">
        <v>10</v>
      </c>
      <c r="E131" s="10">
        <v>20</v>
      </c>
      <c r="F131" s="10">
        <v>30</v>
      </c>
      <c r="G131" s="10">
        <v>40</v>
      </c>
      <c r="H131" s="10">
        <v>10</v>
      </c>
      <c r="I131" s="258"/>
      <c r="J131" s="10">
        <v>30</v>
      </c>
    </row>
    <row r="132" spans="1:12" s="1" customFormat="1" ht="12.75" hidden="1" customHeight="1" x14ac:dyDescent="0.25">
      <c r="A132" s="10" t="s">
        <v>401</v>
      </c>
      <c r="D132" s="10" t="s">
        <v>81</v>
      </c>
      <c r="E132" s="10" t="s">
        <v>81</v>
      </c>
      <c r="F132" s="10" t="s">
        <v>82</v>
      </c>
      <c r="G132" s="10" t="s">
        <v>82</v>
      </c>
      <c r="H132" s="10" t="s">
        <v>81</v>
      </c>
      <c r="I132" s="258"/>
      <c r="J132" s="10" t="s">
        <v>82</v>
      </c>
    </row>
    <row r="133" spans="1:12" s="75" customFormat="1" x14ac:dyDescent="0.2">
      <c r="D133" s="129"/>
      <c r="E133" s="129"/>
      <c r="F133" s="129"/>
      <c r="G133" s="129"/>
      <c r="H133" s="129"/>
      <c r="I133" s="129"/>
      <c r="J133" s="129"/>
      <c r="K133" s="129"/>
    </row>
    <row r="134" spans="1:12" s="1" customFormat="1" ht="12.75" hidden="1" customHeight="1" x14ac:dyDescent="0.25">
      <c r="A134" s="10" t="s">
        <v>1408</v>
      </c>
    </row>
    <row r="135" spans="1:12" s="1" customFormat="1" ht="12.75" hidden="1" customHeight="1" x14ac:dyDescent="0.25">
      <c r="A135" s="10" t="s">
        <v>402</v>
      </c>
    </row>
    <row r="136" spans="1:12" s="1" customFormat="1" ht="12.75" hidden="1" customHeight="1" x14ac:dyDescent="0.25">
      <c r="A136" s="10" t="s">
        <v>250</v>
      </c>
      <c r="D136" s="255" t="s">
        <v>1018</v>
      </c>
      <c r="E136" s="255" t="s">
        <v>1018</v>
      </c>
      <c r="F136" s="255" t="s">
        <v>1018</v>
      </c>
      <c r="G136" s="255" t="s">
        <v>1018</v>
      </c>
      <c r="H136" s="255" t="s">
        <v>1018</v>
      </c>
      <c r="J136" s="255" t="s">
        <v>1018</v>
      </c>
    </row>
    <row r="137" spans="1:12" s="1" customFormat="1" ht="12.75" hidden="1" customHeight="1" x14ac:dyDescent="0.25">
      <c r="A137" s="10" t="s">
        <v>403</v>
      </c>
      <c r="D137" s="255" t="str">
        <f>CONCATENATE("BUD",NOTES!$D$7)</f>
        <v>BUD2021</v>
      </c>
      <c r="E137" s="255" t="str">
        <f>CONCATENATE("BUD",NOTES!$D$7)</f>
        <v>BUD2021</v>
      </c>
      <c r="F137" s="255" t="str">
        <f>CONCATENATE("BUD",NOTES!$D$7)</f>
        <v>BUD2021</v>
      </c>
      <c r="G137" s="255" t="str">
        <f>CONCATENATE("BUD",NOTES!$D$7)</f>
        <v>BUD2021</v>
      </c>
      <c r="H137" s="255" t="str">
        <f>CONCATENATE("BUD",NOTES!$D$7-1)</f>
        <v>BUD2020</v>
      </c>
      <c r="J137" s="255" t="str">
        <f>CONCATENATE("BUD",NOTES!$D$7-1)</f>
        <v>BUD2020</v>
      </c>
    </row>
    <row r="138" spans="1:12" s="1" customFormat="1" ht="12.75" hidden="1" customHeight="1" x14ac:dyDescent="0.25">
      <c r="A138" s="10" t="s">
        <v>404</v>
      </c>
      <c r="D138" s="10">
        <v>10</v>
      </c>
      <c r="E138" s="10">
        <v>20</v>
      </c>
      <c r="F138" s="10">
        <v>30</v>
      </c>
      <c r="G138" s="10">
        <v>40</v>
      </c>
      <c r="H138" s="10">
        <v>10</v>
      </c>
      <c r="I138" s="258"/>
      <c r="J138" s="10">
        <v>30</v>
      </c>
    </row>
    <row r="139" spans="1:12" s="1" customFormat="1" ht="12.75" hidden="1" customHeight="1" x14ac:dyDescent="0.25">
      <c r="A139" s="10" t="s">
        <v>405</v>
      </c>
      <c r="D139" s="10" t="s">
        <v>81</v>
      </c>
      <c r="E139" s="10" t="s">
        <v>81</v>
      </c>
      <c r="F139" s="10" t="s">
        <v>82</v>
      </c>
      <c r="G139" s="10" t="s">
        <v>82</v>
      </c>
      <c r="H139" s="10" t="s">
        <v>81</v>
      </c>
      <c r="I139" s="258"/>
      <c r="J139" s="10" t="s">
        <v>82</v>
      </c>
    </row>
    <row r="140" spans="1:12" s="37" customFormat="1" x14ac:dyDescent="0.2">
      <c r="B140" s="79"/>
      <c r="C140" s="79"/>
      <c r="D140" s="262"/>
      <c r="E140" s="262"/>
      <c r="F140" s="262"/>
      <c r="G140" s="262"/>
      <c r="H140" s="262"/>
      <c r="I140" s="262"/>
      <c r="J140" s="262"/>
      <c r="K140" s="262"/>
      <c r="L140" s="263"/>
    </row>
    <row r="141" spans="1:12" s="37" customFormat="1" ht="12.75" hidden="1" customHeight="1" x14ac:dyDescent="0.25">
      <c r="A141" s="10" t="s">
        <v>1409</v>
      </c>
      <c r="B141" s="1"/>
      <c r="C141" s="1"/>
      <c r="D141" s="1"/>
      <c r="E141" s="1"/>
      <c r="F141" s="1"/>
      <c r="G141" s="1"/>
      <c r="H141" s="1"/>
      <c r="I141" s="1"/>
      <c r="J141" s="1"/>
      <c r="K141" s="262"/>
      <c r="L141" s="263"/>
    </row>
    <row r="142" spans="1:12" s="37" customFormat="1" ht="12.75" hidden="1" customHeight="1" x14ac:dyDescent="0.25">
      <c r="A142" s="10" t="s">
        <v>909</v>
      </c>
      <c r="B142" s="1"/>
      <c r="C142" s="1"/>
      <c r="D142" s="1"/>
      <c r="E142" s="1"/>
      <c r="F142" s="1"/>
      <c r="G142" s="1"/>
      <c r="H142" s="1"/>
      <c r="I142" s="1"/>
      <c r="J142" s="1"/>
      <c r="K142" s="262"/>
      <c r="L142" s="263"/>
    </row>
    <row r="143" spans="1:12" s="37" customFormat="1" ht="12.75" hidden="1" customHeight="1" x14ac:dyDescent="0.25">
      <c r="A143" s="10" t="s">
        <v>251</v>
      </c>
      <c r="B143" s="1"/>
      <c r="C143" s="1"/>
      <c r="D143" s="255" t="s">
        <v>1018</v>
      </c>
      <c r="E143" s="255" t="s">
        <v>1018</v>
      </c>
      <c r="F143" s="255" t="s">
        <v>1018</v>
      </c>
      <c r="G143" s="255" t="s">
        <v>1018</v>
      </c>
      <c r="H143" s="255" t="s">
        <v>1018</v>
      </c>
      <c r="I143" s="1"/>
      <c r="J143" s="255" t="s">
        <v>1018</v>
      </c>
      <c r="K143" s="262"/>
      <c r="L143" s="263"/>
    </row>
    <row r="144" spans="1:12" s="37" customFormat="1" ht="12.75" hidden="1" customHeight="1" x14ac:dyDescent="0.25">
      <c r="A144" s="10" t="s">
        <v>910</v>
      </c>
      <c r="B144" s="1"/>
      <c r="C144" s="1"/>
      <c r="D144" s="255" t="str">
        <f>CONCATENATE("BUD",NOTES!$D$7)</f>
        <v>BUD2021</v>
      </c>
      <c r="E144" s="255" t="str">
        <f>CONCATENATE("BUD",NOTES!$D$7)</f>
        <v>BUD2021</v>
      </c>
      <c r="F144" s="255" t="str">
        <f>CONCATENATE("BUD",NOTES!$D$7)</f>
        <v>BUD2021</v>
      </c>
      <c r="G144" s="255" t="str">
        <f>CONCATENATE("BUD",NOTES!$D$7)</f>
        <v>BUD2021</v>
      </c>
      <c r="H144" s="255" t="str">
        <f>CONCATENATE("BUD",NOTES!$D$7-1)</f>
        <v>BUD2020</v>
      </c>
      <c r="I144" s="1"/>
      <c r="J144" s="255" t="str">
        <f>CONCATENATE("BUD",NOTES!$D$7-1)</f>
        <v>BUD2020</v>
      </c>
      <c r="K144" s="262"/>
      <c r="L144" s="263"/>
    </row>
    <row r="145" spans="1:12" s="37" customFormat="1" ht="12.75" hidden="1" customHeight="1" x14ac:dyDescent="0.25">
      <c r="A145" s="10" t="s">
        <v>911</v>
      </c>
      <c r="B145" s="1"/>
      <c r="C145" s="1"/>
      <c r="D145" s="10">
        <v>10</v>
      </c>
      <c r="E145" s="10">
        <v>20</v>
      </c>
      <c r="F145" s="10">
        <v>30</v>
      </c>
      <c r="G145" s="10">
        <v>40</v>
      </c>
      <c r="H145" s="10">
        <v>10</v>
      </c>
      <c r="I145" s="258"/>
      <c r="J145" s="10">
        <v>30</v>
      </c>
      <c r="K145" s="262"/>
      <c r="L145" s="263"/>
    </row>
    <row r="146" spans="1:12" s="37" customFormat="1" ht="12.75" hidden="1" customHeight="1" x14ac:dyDescent="0.25">
      <c r="A146" s="10" t="s">
        <v>912</v>
      </c>
      <c r="B146" s="1"/>
      <c r="C146" s="1"/>
      <c r="D146" s="10" t="s">
        <v>81</v>
      </c>
      <c r="E146" s="10" t="s">
        <v>81</v>
      </c>
      <c r="F146" s="10" t="s">
        <v>82</v>
      </c>
      <c r="G146" s="10" t="s">
        <v>82</v>
      </c>
      <c r="H146" s="10" t="s">
        <v>81</v>
      </c>
      <c r="I146" s="258"/>
      <c r="J146" s="10" t="s">
        <v>82</v>
      </c>
      <c r="K146" s="262"/>
      <c r="L146" s="263"/>
    </row>
    <row r="147" spans="1:12" s="37" customFormat="1" x14ac:dyDescent="0.2">
      <c r="A147" s="75"/>
      <c r="B147" s="75"/>
      <c r="C147" s="75"/>
      <c r="D147" s="129"/>
      <c r="E147" s="94"/>
      <c r="F147" s="129"/>
      <c r="G147" s="94"/>
      <c r="H147" s="262"/>
      <c r="I147" s="262"/>
      <c r="J147" s="262"/>
      <c r="K147" s="262"/>
      <c r="L147" s="263"/>
    </row>
    <row r="148" spans="1:12" s="37" customFormat="1" ht="12.75" hidden="1" customHeight="1" x14ac:dyDescent="0.25">
      <c r="A148" s="10" t="s">
        <v>1410</v>
      </c>
      <c r="B148" s="1"/>
      <c r="C148" s="1"/>
      <c r="D148" s="1"/>
      <c r="E148" s="1"/>
      <c r="F148" s="1"/>
      <c r="G148" s="1"/>
      <c r="H148" s="1"/>
      <c r="I148" s="1"/>
      <c r="J148" s="1"/>
      <c r="K148" s="262"/>
      <c r="L148" s="263"/>
    </row>
    <row r="149" spans="1:12" s="37" customFormat="1" ht="12.75" hidden="1" customHeight="1" x14ac:dyDescent="0.25">
      <c r="A149" s="10" t="s">
        <v>913</v>
      </c>
      <c r="B149" s="1"/>
      <c r="C149" s="1"/>
      <c r="D149" s="1"/>
      <c r="E149" s="1"/>
      <c r="F149" s="1"/>
      <c r="G149" s="1"/>
      <c r="H149" s="1"/>
      <c r="I149" s="1"/>
      <c r="J149" s="1"/>
      <c r="K149" s="262"/>
      <c r="L149" s="263"/>
    </row>
    <row r="150" spans="1:12" s="37" customFormat="1" ht="12.75" hidden="1" customHeight="1" x14ac:dyDescent="0.25">
      <c r="A150" s="10" t="s">
        <v>252</v>
      </c>
      <c r="B150" s="1"/>
      <c r="C150" s="1"/>
      <c r="D150" s="255" t="s">
        <v>1018</v>
      </c>
      <c r="E150" s="255" t="s">
        <v>1018</v>
      </c>
      <c r="F150" s="255" t="s">
        <v>1018</v>
      </c>
      <c r="G150" s="255" t="s">
        <v>1018</v>
      </c>
      <c r="H150" s="255" t="s">
        <v>1018</v>
      </c>
      <c r="I150" s="1"/>
      <c r="J150" s="255" t="s">
        <v>1018</v>
      </c>
      <c r="K150" s="262"/>
      <c r="L150" s="263"/>
    </row>
    <row r="151" spans="1:12" s="37" customFormat="1" ht="12.75" hidden="1" customHeight="1" x14ac:dyDescent="0.25">
      <c r="A151" s="10" t="s">
        <v>914</v>
      </c>
      <c r="B151" s="1"/>
      <c r="C151" s="1"/>
      <c r="D151" s="255" t="str">
        <f>CONCATENATE("BUD",NOTES!$D$7)</f>
        <v>BUD2021</v>
      </c>
      <c r="E151" s="255" t="str">
        <f>CONCATENATE("BUD",NOTES!$D$7)</f>
        <v>BUD2021</v>
      </c>
      <c r="F151" s="255" t="str">
        <f>CONCATENATE("BUD",NOTES!$D$7)</f>
        <v>BUD2021</v>
      </c>
      <c r="G151" s="255" t="str">
        <f>CONCATENATE("BUD",NOTES!$D$7)</f>
        <v>BUD2021</v>
      </c>
      <c r="H151" s="255" t="str">
        <f>CONCATENATE("BUD",NOTES!$D$7-1)</f>
        <v>BUD2020</v>
      </c>
      <c r="I151" s="1"/>
      <c r="J151" s="255" t="str">
        <f>CONCATENATE("BUD",NOTES!$D$7-1)</f>
        <v>BUD2020</v>
      </c>
      <c r="K151" s="262"/>
      <c r="L151" s="263"/>
    </row>
    <row r="152" spans="1:12" s="37" customFormat="1" ht="12.75" hidden="1" customHeight="1" x14ac:dyDescent="0.25">
      <c r="A152" s="10" t="s">
        <v>360</v>
      </c>
      <c r="B152" s="1"/>
      <c r="C152" s="1"/>
      <c r="D152" s="10">
        <v>10</v>
      </c>
      <c r="E152" s="10">
        <v>20</v>
      </c>
      <c r="F152" s="10">
        <v>30</v>
      </c>
      <c r="G152" s="10">
        <v>40</v>
      </c>
      <c r="H152" s="10">
        <v>10</v>
      </c>
      <c r="I152" s="258"/>
      <c r="J152" s="10">
        <v>30</v>
      </c>
      <c r="K152" s="262"/>
      <c r="L152" s="263"/>
    </row>
    <row r="153" spans="1:12" s="37" customFormat="1" ht="12.75" hidden="1" customHeight="1" x14ac:dyDescent="0.25">
      <c r="A153" s="10" t="s">
        <v>361</v>
      </c>
      <c r="B153" s="1"/>
      <c r="C153" s="1"/>
      <c r="D153" s="10" t="s">
        <v>81</v>
      </c>
      <c r="E153" s="10" t="s">
        <v>81</v>
      </c>
      <c r="F153" s="10" t="s">
        <v>82</v>
      </c>
      <c r="G153" s="10" t="s">
        <v>82</v>
      </c>
      <c r="H153" s="10" t="s">
        <v>81</v>
      </c>
      <c r="I153" s="258"/>
      <c r="J153" s="10" t="s">
        <v>82</v>
      </c>
      <c r="K153" s="262"/>
      <c r="L153" s="263"/>
    </row>
    <row r="154" spans="1:12" s="37" customFormat="1" x14ac:dyDescent="0.2">
      <c r="A154" s="75"/>
      <c r="B154" s="75"/>
      <c r="C154" s="75"/>
      <c r="D154" s="129"/>
      <c r="E154" s="129"/>
      <c r="F154" s="129"/>
      <c r="G154" s="129"/>
      <c r="H154" s="262"/>
      <c r="I154" s="262"/>
      <c r="J154" s="262"/>
      <c r="K154" s="262"/>
      <c r="L154" s="263"/>
    </row>
    <row r="155" spans="1:12" s="37" customFormat="1" ht="12.75" hidden="1" customHeight="1" x14ac:dyDescent="0.25">
      <c r="A155" s="10" t="s">
        <v>1411</v>
      </c>
      <c r="B155" s="1"/>
      <c r="C155" s="1"/>
      <c r="D155" s="1"/>
      <c r="E155" s="1"/>
      <c r="F155" s="1"/>
      <c r="G155" s="1"/>
      <c r="H155" s="1"/>
      <c r="I155" s="1"/>
      <c r="J155" s="1"/>
      <c r="K155" s="262"/>
      <c r="L155" s="263"/>
    </row>
    <row r="156" spans="1:12" s="37" customFormat="1" ht="12.75" hidden="1" customHeight="1" x14ac:dyDescent="0.25">
      <c r="A156" s="10" t="s">
        <v>362</v>
      </c>
      <c r="B156" s="1"/>
      <c r="C156" s="1"/>
      <c r="D156" s="1"/>
      <c r="E156" s="1"/>
      <c r="F156" s="1"/>
      <c r="G156" s="1"/>
      <c r="H156" s="1"/>
      <c r="I156" s="1"/>
      <c r="J156" s="1"/>
      <c r="K156" s="262"/>
      <c r="L156" s="263"/>
    </row>
    <row r="157" spans="1:12" s="37" customFormat="1" ht="12.75" hidden="1" customHeight="1" x14ac:dyDescent="0.25">
      <c r="A157" s="10" t="s">
        <v>261</v>
      </c>
      <c r="B157" s="1"/>
      <c r="C157" s="1"/>
      <c r="D157" s="255" t="s">
        <v>1018</v>
      </c>
      <c r="E157" s="255" t="s">
        <v>1018</v>
      </c>
      <c r="F157" s="255" t="s">
        <v>1018</v>
      </c>
      <c r="G157" s="255" t="s">
        <v>1018</v>
      </c>
      <c r="H157" s="255" t="s">
        <v>1018</v>
      </c>
      <c r="I157" s="1"/>
      <c r="J157" s="255" t="s">
        <v>1018</v>
      </c>
      <c r="K157" s="262"/>
      <c r="L157" s="263"/>
    </row>
    <row r="158" spans="1:12" s="37" customFormat="1" ht="12.75" hidden="1" customHeight="1" x14ac:dyDescent="0.25">
      <c r="A158" s="10" t="s">
        <v>363</v>
      </c>
      <c r="B158" s="1"/>
      <c r="C158" s="1"/>
      <c r="D158" s="255" t="str">
        <f>CONCATENATE("BUD",NOTES!$D$7)</f>
        <v>BUD2021</v>
      </c>
      <c r="E158" s="255" t="str">
        <f>CONCATENATE("BUD",NOTES!$D$7)</f>
        <v>BUD2021</v>
      </c>
      <c r="F158" s="255" t="str">
        <f>CONCATENATE("BUD",NOTES!$D$7)</f>
        <v>BUD2021</v>
      </c>
      <c r="G158" s="255" t="str">
        <f>CONCATENATE("BUD",NOTES!$D$7)</f>
        <v>BUD2021</v>
      </c>
      <c r="H158" s="255" t="str">
        <f>CONCATENATE("BUD",NOTES!$D$7-1)</f>
        <v>BUD2020</v>
      </c>
      <c r="I158" s="1"/>
      <c r="J158" s="255" t="str">
        <f>CONCATENATE("BUD",NOTES!$D$7-1)</f>
        <v>BUD2020</v>
      </c>
      <c r="K158" s="262"/>
      <c r="L158" s="263"/>
    </row>
    <row r="159" spans="1:12" s="37" customFormat="1" ht="12.75" hidden="1" customHeight="1" x14ac:dyDescent="0.25">
      <c r="A159" s="10" t="s">
        <v>1175</v>
      </c>
      <c r="B159" s="1"/>
      <c r="C159" s="1"/>
      <c r="D159" s="10">
        <v>10</v>
      </c>
      <c r="E159" s="10">
        <v>20</v>
      </c>
      <c r="F159" s="10">
        <v>30</v>
      </c>
      <c r="G159" s="10">
        <v>40</v>
      </c>
      <c r="H159" s="10">
        <v>10</v>
      </c>
      <c r="I159" s="258"/>
      <c r="J159" s="10">
        <v>30</v>
      </c>
      <c r="K159" s="262"/>
      <c r="L159" s="263"/>
    </row>
    <row r="160" spans="1:12" s="37" customFormat="1" ht="12.75" hidden="1" customHeight="1" x14ac:dyDescent="0.25">
      <c r="A160" s="10" t="s">
        <v>1176</v>
      </c>
      <c r="B160" s="1"/>
      <c r="C160" s="1"/>
      <c r="D160" s="10" t="s">
        <v>81</v>
      </c>
      <c r="E160" s="10" t="s">
        <v>81</v>
      </c>
      <c r="F160" s="10" t="s">
        <v>82</v>
      </c>
      <c r="G160" s="10" t="s">
        <v>82</v>
      </c>
      <c r="H160" s="10" t="s">
        <v>81</v>
      </c>
      <c r="I160" s="258"/>
      <c r="J160" s="10" t="s">
        <v>82</v>
      </c>
      <c r="K160" s="262"/>
      <c r="L160" s="263"/>
    </row>
    <row r="161" spans="1:12" s="37" customFormat="1" x14ac:dyDescent="0.2">
      <c r="A161" s="75"/>
      <c r="B161" s="75"/>
      <c r="C161" s="75"/>
      <c r="D161" s="129"/>
      <c r="E161" s="94"/>
      <c r="F161" s="129"/>
      <c r="G161" s="94"/>
      <c r="H161" s="262"/>
      <c r="I161" s="262"/>
      <c r="J161" s="262"/>
      <c r="K161" s="262"/>
      <c r="L161" s="263"/>
    </row>
    <row r="162" spans="1:12" s="37" customFormat="1" ht="12.75" hidden="1" customHeight="1" x14ac:dyDescent="0.25">
      <c r="A162" s="10" t="s">
        <v>1412</v>
      </c>
      <c r="B162" s="1"/>
      <c r="C162" s="1"/>
      <c r="D162" s="1"/>
      <c r="E162" s="1"/>
      <c r="F162" s="1"/>
      <c r="G162" s="1"/>
      <c r="H162" s="1"/>
      <c r="I162" s="1"/>
      <c r="J162" s="1"/>
      <c r="K162" s="262"/>
      <c r="L162" s="263"/>
    </row>
    <row r="163" spans="1:12" s="37" customFormat="1" ht="12.75" hidden="1" customHeight="1" x14ac:dyDescent="0.25">
      <c r="A163" s="10" t="s">
        <v>1177</v>
      </c>
      <c r="B163" s="1"/>
      <c r="C163" s="1"/>
      <c r="D163" s="1"/>
      <c r="E163" s="1"/>
      <c r="F163" s="1"/>
      <c r="G163" s="1"/>
      <c r="H163" s="1"/>
      <c r="I163" s="1"/>
      <c r="J163" s="1"/>
      <c r="K163" s="262"/>
      <c r="L163" s="263"/>
    </row>
    <row r="164" spans="1:12" s="37" customFormat="1" ht="12.75" hidden="1" customHeight="1" x14ac:dyDescent="0.25">
      <c r="A164" s="10" t="s">
        <v>262</v>
      </c>
      <c r="B164" s="1"/>
      <c r="C164" s="1"/>
      <c r="D164" s="255" t="s">
        <v>1018</v>
      </c>
      <c r="E164" s="255" t="s">
        <v>1018</v>
      </c>
      <c r="F164" s="255" t="s">
        <v>1018</v>
      </c>
      <c r="G164" s="255" t="s">
        <v>1018</v>
      </c>
      <c r="H164" s="255" t="s">
        <v>1018</v>
      </c>
      <c r="I164" s="1"/>
      <c r="J164" s="255" t="s">
        <v>1018</v>
      </c>
      <c r="K164" s="262"/>
      <c r="L164" s="263"/>
    </row>
    <row r="165" spans="1:12" s="37" customFormat="1" ht="12.75" hidden="1" customHeight="1" x14ac:dyDescent="0.25">
      <c r="A165" s="10" t="s">
        <v>1178</v>
      </c>
      <c r="B165" s="1"/>
      <c r="C165" s="1"/>
      <c r="D165" s="255" t="str">
        <f>CONCATENATE("BUD",NOTES!$D$7)</f>
        <v>BUD2021</v>
      </c>
      <c r="E165" s="255" t="str">
        <f>CONCATENATE("BUD",NOTES!$D$7)</f>
        <v>BUD2021</v>
      </c>
      <c r="F165" s="255" t="str">
        <f>CONCATENATE("BUD",NOTES!$D$7)</f>
        <v>BUD2021</v>
      </c>
      <c r="G165" s="255" t="str">
        <f>CONCATENATE("BUD",NOTES!$D$7)</f>
        <v>BUD2021</v>
      </c>
      <c r="H165" s="255" t="str">
        <f>CONCATENATE("BUD",NOTES!$D$7-1)</f>
        <v>BUD2020</v>
      </c>
      <c r="I165" s="1"/>
      <c r="J165" s="255" t="str">
        <f>CONCATENATE("BUD",NOTES!$D$7-1)</f>
        <v>BUD2020</v>
      </c>
      <c r="K165" s="262"/>
      <c r="L165" s="263"/>
    </row>
    <row r="166" spans="1:12" s="37" customFormat="1" ht="12.75" hidden="1" customHeight="1" x14ac:dyDescent="0.25">
      <c r="A166" s="10" t="s">
        <v>1179</v>
      </c>
      <c r="B166" s="1"/>
      <c r="C166" s="1"/>
      <c r="D166" s="10">
        <v>10</v>
      </c>
      <c r="E166" s="10">
        <v>20</v>
      </c>
      <c r="F166" s="10">
        <v>30</v>
      </c>
      <c r="G166" s="10">
        <v>40</v>
      </c>
      <c r="H166" s="10">
        <v>10</v>
      </c>
      <c r="I166" s="258"/>
      <c r="J166" s="10">
        <v>30</v>
      </c>
      <c r="K166" s="262"/>
      <c r="L166" s="263"/>
    </row>
    <row r="167" spans="1:12" s="37" customFormat="1" ht="12.75" hidden="1" customHeight="1" x14ac:dyDescent="0.25">
      <c r="A167" s="10" t="s">
        <v>1180</v>
      </c>
      <c r="B167" s="1"/>
      <c r="C167" s="1"/>
      <c r="D167" s="10" t="s">
        <v>81</v>
      </c>
      <c r="E167" s="10" t="s">
        <v>81</v>
      </c>
      <c r="F167" s="10" t="s">
        <v>82</v>
      </c>
      <c r="G167" s="10" t="s">
        <v>82</v>
      </c>
      <c r="H167" s="10" t="s">
        <v>81</v>
      </c>
      <c r="I167" s="258"/>
      <c r="J167" s="10" t="s">
        <v>82</v>
      </c>
      <c r="K167" s="262"/>
      <c r="L167" s="263"/>
    </row>
    <row r="168" spans="1:12" s="37" customFormat="1" x14ac:dyDescent="0.2">
      <c r="A168" s="75"/>
      <c r="B168" s="75"/>
      <c r="C168" s="75"/>
      <c r="D168" s="129"/>
      <c r="E168" s="129"/>
      <c r="F168" s="129"/>
      <c r="G168" s="129"/>
      <c r="H168" s="262"/>
      <c r="I168" s="262"/>
      <c r="J168" s="262"/>
      <c r="K168" s="262"/>
      <c r="L168" s="263"/>
    </row>
    <row r="169" spans="1:12" s="37" customFormat="1" ht="12.75" hidden="1" customHeight="1" x14ac:dyDescent="0.25">
      <c r="A169" s="10" t="s">
        <v>1413</v>
      </c>
      <c r="B169" s="1"/>
      <c r="C169" s="1"/>
      <c r="D169" s="1"/>
      <c r="E169" s="1"/>
      <c r="F169" s="1"/>
      <c r="G169" s="1"/>
      <c r="H169" s="1"/>
      <c r="I169" s="1"/>
      <c r="J169" s="1"/>
      <c r="K169" s="262"/>
      <c r="L169" s="263"/>
    </row>
    <row r="170" spans="1:12" s="37" customFormat="1" ht="12.75" hidden="1" customHeight="1" x14ac:dyDescent="0.25">
      <c r="A170" s="10" t="s">
        <v>1181</v>
      </c>
      <c r="B170" s="1"/>
      <c r="C170" s="1"/>
      <c r="D170" s="1"/>
      <c r="E170" s="1"/>
      <c r="F170" s="1"/>
      <c r="G170" s="1"/>
      <c r="H170" s="1"/>
      <c r="I170" s="1"/>
      <c r="J170" s="1"/>
      <c r="K170" s="262"/>
      <c r="L170" s="263"/>
    </row>
    <row r="171" spans="1:12" s="37" customFormat="1" ht="12.75" hidden="1" customHeight="1" x14ac:dyDescent="0.25">
      <c r="A171" s="10" t="s">
        <v>263</v>
      </c>
      <c r="B171" s="1"/>
      <c r="C171" s="1"/>
      <c r="D171" s="255" t="s">
        <v>1018</v>
      </c>
      <c r="E171" s="255" t="s">
        <v>1018</v>
      </c>
      <c r="F171" s="255" t="s">
        <v>1018</v>
      </c>
      <c r="G171" s="255" t="s">
        <v>1018</v>
      </c>
      <c r="H171" s="255" t="s">
        <v>1018</v>
      </c>
      <c r="I171" s="1"/>
      <c r="J171" s="255" t="s">
        <v>1018</v>
      </c>
      <c r="K171" s="262"/>
      <c r="L171" s="263"/>
    </row>
    <row r="172" spans="1:12" s="37" customFormat="1" ht="12.75" hidden="1" customHeight="1" x14ac:dyDescent="0.25">
      <c r="A172" s="10" t="s">
        <v>1182</v>
      </c>
      <c r="B172" s="1"/>
      <c r="C172" s="1"/>
      <c r="D172" s="255" t="str">
        <f>CONCATENATE("BUD",NOTES!$D$7)</f>
        <v>BUD2021</v>
      </c>
      <c r="E172" s="255" t="str">
        <f>CONCATENATE("BUD",NOTES!$D$7)</f>
        <v>BUD2021</v>
      </c>
      <c r="F172" s="255" t="str">
        <f>CONCATENATE("BUD",NOTES!$D$7)</f>
        <v>BUD2021</v>
      </c>
      <c r="G172" s="255" t="str">
        <f>CONCATENATE("BUD",NOTES!$D$7)</f>
        <v>BUD2021</v>
      </c>
      <c r="H172" s="255" t="str">
        <f>CONCATENATE("BUD",NOTES!$D$7-1)</f>
        <v>BUD2020</v>
      </c>
      <c r="I172" s="1"/>
      <c r="J172" s="255" t="str">
        <f>CONCATENATE("BUD",NOTES!$D$7-1)</f>
        <v>BUD2020</v>
      </c>
      <c r="K172" s="262"/>
      <c r="L172" s="263"/>
    </row>
    <row r="173" spans="1:12" s="37" customFormat="1" ht="12.75" hidden="1" customHeight="1" x14ac:dyDescent="0.25">
      <c r="A173" s="10" t="s">
        <v>1183</v>
      </c>
      <c r="B173" s="1"/>
      <c r="C173" s="1"/>
      <c r="D173" s="10">
        <v>10</v>
      </c>
      <c r="E173" s="10">
        <v>20</v>
      </c>
      <c r="F173" s="10">
        <v>30</v>
      </c>
      <c r="G173" s="10">
        <v>40</v>
      </c>
      <c r="H173" s="10">
        <v>10</v>
      </c>
      <c r="I173" s="258"/>
      <c r="J173" s="10">
        <v>30</v>
      </c>
      <c r="K173" s="262"/>
      <c r="L173" s="263"/>
    </row>
    <row r="174" spans="1:12" s="37" customFormat="1" ht="12.75" hidden="1" customHeight="1" x14ac:dyDescent="0.25">
      <c r="A174" s="10" t="s">
        <v>1184</v>
      </c>
      <c r="B174" s="1"/>
      <c r="C174" s="1"/>
      <c r="D174" s="10" t="s">
        <v>81</v>
      </c>
      <c r="E174" s="10" t="s">
        <v>81</v>
      </c>
      <c r="F174" s="10" t="s">
        <v>82</v>
      </c>
      <c r="G174" s="10" t="s">
        <v>82</v>
      </c>
      <c r="H174" s="10" t="s">
        <v>81</v>
      </c>
      <c r="I174" s="258"/>
      <c r="J174" s="10" t="s">
        <v>82</v>
      </c>
      <c r="K174" s="262"/>
      <c r="L174" s="263"/>
    </row>
    <row r="175" spans="1:12" s="37" customFormat="1" x14ac:dyDescent="0.2">
      <c r="A175" s="75"/>
      <c r="B175" s="75"/>
      <c r="C175" s="75"/>
      <c r="D175" s="129"/>
      <c r="E175" s="129"/>
      <c r="F175" s="129"/>
      <c r="G175" s="129"/>
      <c r="H175" s="262"/>
      <c r="I175" s="262"/>
      <c r="J175" s="262"/>
      <c r="K175" s="262"/>
      <c r="L175" s="263"/>
    </row>
    <row r="176" spans="1:12" s="37" customFormat="1" ht="12.75" hidden="1" customHeight="1" x14ac:dyDescent="0.25">
      <c r="A176" s="10" t="s">
        <v>1414</v>
      </c>
      <c r="B176" s="1"/>
      <c r="C176" s="1"/>
      <c r="D176" s="1"/>
      <c r="E176" s="1"/>
      <c r="F176" s="1"/>
      <c r="G176" s="1"/>
      <c r="H176" s="1"/>
      <c r="I176" s="1"/>
      <c r="J176" s="1"/>
      <c r="K176" s="262"/>
      <c r="L176" s="263"/>
    </row>
    <row r="177" spans="1:12" s="37" customFormat="1" ht="12.75" hidden="1" customHeight="1" x14ac:dyDescent="0.25">
      <c r="A177" s="10" t="s">
        <v>1185</v>
      </c>
      <c r="B177" s="1"/>
      <c r="C177" s="1"/>
      <c r="D177" s="1"/>
      <c r="E177" s="1"/>
      <c r="F177" s="1"/>
      <c r="G177" s="1"/>
      <c r="H177" s="1"/>
      <c r="I177" s="1"/>
      <c r="J177" s="1"/>
      <c r="K177" s="262"/>
      <c r="L177" s="263"/>
    </row>
    <row r="178" spans="1:12" s="37" customFormat="1" ht="12.75" hidden="1" customHeight="1" x14ac:dyDescent="0.25">
      <c r="A178" s="10" t="s">
        <v>264</v>
      </c>
      <c r="B178" s="1"/>
      <c r="C178" s="1"/>
      <c r="D178" s="255" t="s">
        <v>1018</v>
      </c>
      <c r="E178" s="255" t="s">
        <v>1018</v>
      </c>
      <c r="F178" s="255" t="s">
        <v>1018</v>
      </c>
      <c r="G178" s="255" t="s">
        <v>1018</v>
      </c>
      <c r="H178" s="255" t="s">
        <v>1018</v>
      </c>
      <c r="I178" s="1"/>
      <c r="J178" s="255" t="s">
        <v>1018</v>
      </c>
      <c r="K178" s="262"/>
      <c r="L178" s="263"/>
    </row>
    <row r="179" spans="1:12" s="37" customFormat="1" ht="12.75" hidden="1" customHeight="1" x14ac:dyDescent="0.25">
      <c r="A179" s="10" t="s">
        <v>1186</v>
      </c>
      <c r="B179" s="1"/>
      <c r="C179" s="1"/>
      <c r="D179" s="255" t="str">
        <f>CONCATENATE("BUD",NOTES!$D$7)</f>
        <v>BUD2021</v>
      </c>
      <c r="E179" s="255" t="str">
        <f>CONCATENATE("BUD",NOTES!$D$7)</f>
        <v>BUD2021</v>
      </c>
      <c r="F179" s="255" t="str">
        <f>CONCATENATE("BUD",NOTES!$D$7)</f>
        <v>BUD2021</v>
      </c>
      <c r="G179" s="255" t="str">
        <f>CONCATENATE("BUD",NOTES!$D$7)</f>
        <v>BUD2021</v>
      </c>
      <c r="H179" s="255" t="str">
        <f>CONCATENATE("BUD",NOTES!$D$7-1)</f>
        <v>BUD2020</v>
      </c>
      <c r="I179" s="1"/>
      <c r="J179" s="255" t="str">
        <f>CONCATENATE("BUD",NOTES!$D$7-1)</f>
        <v>BUD2020</v>
      </c>
      <c r="K179" s="262"/>
      <c r="L179" s="263"/>
    </row>
    <row r="180" spans="1:12" s="37" customFormat="1" ht="12.75" hidden="1" customHeight="1" x14ac:dyDescent="0.25">
      <c r="A180" s="10" t="s">
        <v>1187</v>
      </c>
      <c r="B180" s="1"/>
      <c r="C180" s="1"/>
      <c r="D180" s="10">
        <v>10</v>
      </c>
      <c r="E180" s="10">
        <v>20</v>
      </c>
      <c r="F180" s="10">
        <v>30</v>
      </c>
      <c r="G180" s="10">
        <v>40</v>
      </c>
      <c r="H180" s="10">
        <v>10</v>
      </c>
      <c r="I180" s="258"/>
      <c r="J180" s="10">
        <v>30</v>
      </c>
      <c r="K180" s="262"/>
      <c r="L180" s="263"/>
    </row>
    <row r="181" spans="1:12" s="37" customFormat="1" ht="12.75" hidden="1" customHeight="1" x14ac:dyDescent="0.25">
      <c r="A181" s="10" t="s">
        <v>1188</v>
      </c>
      <c r="B181" s="1"/>
      <c r="C181" s="1"/>
      <c r="D181" s="10" t="s">
        <v>81</v>
      </c>
      <c r="E181" s="10" t="s">
        <v>81</v>
      </c>
      <c r="F181" s="10" t="s">
        <v>82</v>
      </c>
      <c r="G181" s="10" t="s">
        <v>82</v>
      </c>
      <c r="H181" s="10" t="s">
        <v>81</v>
      </c>
      <c r="I181" s="258"/>
      <c r="J181" s="10" t="s">
        <v>82</v>
      </c>
      <c r="K181" s="262"/>
      <c r="L181" s="263"/>
    </row>
    <row r="182" spans="1:12" s="37" customFormat="1" x14ac:dyDescent="0.2">
      <c r="A182" s="75"/>
      <c r="B182" s="75"/>
      <c r="C182" s="75"/>
      <c r="D182" s="129"/>
      <c r="E182" s="94"/>
      <c r="F182" s="129"/>
      <c r="G182" s="94"/>
      <c r="H182" s="262"/>
      <c r="I182" s="262"/>
      <c r="J182" s="262"/>
      <c r="K182" s="262"/>
      <c r="L182" s="263"/>
    </row>
    <row r="183" spans="1:12" s="37" customFormat="1" ht="12.75" hidden="1" customHeight="1" x14ac:dyDescent="0.25">
      <c r="A183" s="10" t="s">
        <v>1415</v>
      </c>
      <c r="B183" s="1"/>
      <c r="C183" s="1"/>
      <c r="D183" s="1"/>
      <c r="E183" s="1"/>
      <c r="F183" s="1"/>
      <c r="G183" s="1"/>
      <c r="H183" s="1"/>
      <c r="I183" s="1"/>
      <c r="J183" s="1"/>
      <c r="K183" s="262"/>
      <c r="L183" s="263"/>
    </row>
    <row r="184" spans="1:12" s="37" customFormat="1" ht="12.75" hidden="1" customHeight="1" x14ac:dyDescent="0.25">
      <c r="A184" s="10" t="s">
        <v>1189</v>
      </c>
      <c r="B184" s="1"/>
      <c r="C184" s="1"/>
      <c r="D184" s="1"/>
      <c r="E184" s="1"/>
      <c r="F184" s="1"/>
      <c r="G184" s="1"/>
      <c r="H184" s="1"/>
      <c r="I184" s="1"/>
      <c r="J184" s="1"/>
      <c r="K184" s="262"/>
      <c r="L184" s="263"/>
    </row>
    <row r="185" spans="1:12" s="37" customFormat="1" ht="12.75" hidden="1" customHeight="1" x14ac:dyDescent="0.25">
      <c r="A185" s="10" t="s">
        <v>265</v>
      </c>
      <c r="B185" s="1"/>
      <c r="C185" s="1"/>
      <c r="D185" s="255" t="s">
        <v>1018</v>
      </c>
      <c r="E185" s="255" t="s">
        <v>1018</v>
      </c>
      <c r="F185" s="255" t="s">
        <v>1018</v>
      </c>
      <c r="G185" s="255" t="s">
        <v>1018</v>
      </c>
      <c r="H185" s="255" t="s">
        <v>1018</v>
      </c>
      <c r="I185" s="1"/>
      <c r="J185" s="255" t="s">
        <v>1018</v>
      </c>
      <c r="K185" s="262"/>
      <c r="L185" s="263"/>
    </row>
    <row r="186" spans="1:12" s="37" customFormat="1" ht="12.75" hidden="1" customHeight="1" x14ac:dyDescent="0.25">
      <c r="A186" s="10" t="s">
        <v>1190</v>
      </c>
      <c r="B186" s="1"/>
      <c r="C186" s="1"/>
      <c r="D186" s="255" t="str">
        <f>CONCATENATE("BUD",NOTES!$D$7)</f>
        <v>BUD2021</v>
      </c>
      <c r="E186" s="255" t="str">
        <f>CONCATENATE("BUD",NOTES!$D$7)</f>
        <v>BUD2021</v>
      </c>
      <c r="F186" s="255" t="str">
        <f>CONCATENATE("BUD",NOTES!$D$7)</f>
        <v>BUD2021</v>
      </c>
      <c r="G186" s="255" t="str">
        <f>CONCATENATE("BUD",NOTES!$D$7)</f>
        <v>BUD2021</v>
      </c>
      <c r="H186" s="255" t="str">
        <f>CONCATENATE("BUD",NOTES!$D$7-1)</f>
        <v>BUD2020</v>
      </c>
      <c r="I186" s="1"/>
      <c r="J186" s="255" t="str">
        <f>CONCATENATE("BUD",NOTES!$D$7-1)</f>
        <v>BUD2020</v>
      </c>
      <c r="K186" s="262"/>
      <c r="L186" s="263"/>
    </row>
    <row r="187" spans="1:12" s="37" customFormat="1" ht="12.75" hidden="1" customHeight="1" x14ac:dyDescent="0.25">
      <c r="A187" s="10" t="s">
        <v>1191</v>
      </c>
      <c r="B187" s="1"/>
      <c r="C187" s="1"/>
      <c r="D187" s="10">
        <v>10</v>
      </c>
      <c r="E187" s="10">
        <v>20</v>
      </c>
      <c r="F187" s="10">
        <v>30</v>
      </c>
      <c r="G187" s="10">
        <v>40</v>
      </c>
      <c r="H187" s="10">
        <v>10</v>
      </c>
      <c r="I187" s="258"/>
      <c r="J187" s="10">
        <v>30</v>
      </c>
      <c r="K187" s="262"/>
      <c r="L187" s="263"/>
    </row>
    <row r="188" spans="1:12" s="37" customFormat="1" ht="12.75" hidden="1" customHeight="1" x14ac:dyDescent="0.25">
      <c r="A188" s="10" t="s">
        <v>1192</v>
      </c>
      <c r="B188" s="1"/>
      <c r="C188" s="1"/>
      <c r="D188" s="10" t="s">
        <v>81</v>
      </c>
      <c r="E188" s="10" t="s">
        <v>81</v>
      </c>
      <c r="F188" s="10" t="s">
        <v>82</v>
      </c>
      <c r="G188" s="10" t="s">
        <v>82</v>
      </c>
      <c r="H188" s="10" t="s">
        <v>81</v>
      </c>
      <c r="I188" s="258"/>
      <c r="J188" s="10" t="s">
        <v>82</v>
      </c>
      <c r="K188" s="262"/>
      <c r="L188" s="263"/>
    </row>
    <row r="189" spans="1:12" s="37" customFormat="1" x14ac:dyDescent="0.2">
      <c r="A189" s="75"/>
      <c r="B189" s="75"/>
      <c r="C189" s="75"/>
      <c r="D189" s="129"/>
      <c r="E189" s="129"/>
      <c r="F189" s="129"/>
      <c r="G189" s="129"/>
      <c r="H189" s="262"/>
      <c r="I189" s="262"/>
      <c r="J189" s="262"/>
      <c r="K189" s="262"/>
      <c r="L189" s="263"/>
    </row>
    <row r="190" spans="1:12" s="37" customFormat="1" ht="12.75" hidden="1" customHeight="1" x14ac:dyDescent="0.25">
      <c r="A190" s="10" t="s">
        <v>1416</v>
      </c>
      <c r="B190" s="1"/>
      <c r="C190" s="1"/>
      <c r="D190" s="1"/>
      <c r="E190" s="1"/>
      <c r="F190" s="1"/>
      <c r="G190" s="1"/>
      <c r="H190" s="1"/>
      <c r="I190" s="1"/>
      <c r="J190" s="1"/>
      <c r="K190" s="262"/>
      <c r="L190" s="263"/>
    </row>
    <row r="191" spans="1:12" s="37" customFormat="1" ht="12.75" hidden="1" customHeight="1" x14ac:dyDescent="0.25">
      <c r="A191" s="10" t="s">
        <v>1193</v>
      </c>
      <c r="B191" s="1"/>
      <c r="C191" s="1"/>
      <c r="D191" s="1"/>
      <c r="E191" s="1"/>
      <c r="F191" s="1"/>
      <c r="G191" s="1"/>
      <c r="H191" s="1"/>
      <c r="I191" s="1"/>
      <c r="J191" s="1"/>
      <c r="K191" s="262"/>
      <c r="L191" s="263"/>
    </row>
    <row r="192" spans="1:12" s="37" customFormat="1" ht="12.75" hidden="1" customHeight="1" x14ac:dyDescent="0.25">
      <c r="A192" s="10" t="s">
        <v>266</v>
      </c>
      <c r="B192" s="1"/>
      <c r="C192" s="1"/>
      <c r="D192" s="255" t="s">
        <v>1018</v>
      </c>
      <c r="E192" s="255" t="s">
        <v>1018</v>
      </c>
      <c r="F192" s="255" t="s">
        <v>1018</v>
      </c>
      <c r="G192" s="255" t="s">
        <v>1018</v>
      </c>
      <c r="H192" s="255" t="s">
        <v>1018</v>
      </c>
      <c r="I192" s="1"/>
      <c r="J192" s="255" t="s">
        <v>1018</v>
      </c>
      <c r="K192" s="262"/>
      <c r="L192" s="263"/>
    </row>
    <row r="193" spans="1:12" s="37" customFormat="1" ht="12.75" hidden="1" customHeight="1" x14ac:dyDescent="0.25">
      <c r="A193" s="10" t="s">
        <v>1194</v>
      </c>
      <c r="B193" s="1"/>
      <c r="C193" s="1"/>
      <c r="D193" s="255" t="str">
        <f>CONCATENATE("BUD",NOTES!$D$7)</f>
        <v>BUD2021</v>
      </c>
      <c r="E193" s="255" t="str">
        <f>CONCATENATE("BUD",NOTES!$D$7)</f>
        <v>BUD2021</v>
      </c>
      <c r="F193" s="255" t="str">
        <f>CONCATENATE("BUD",NOTES!$D$7)</f>
        <v>BUD2021</v>
      </c>
      <c r="G193" s="255" t="str">
        <f>CONCATENATE("BUD",NOTES!$D$7)</f>
        <v>BUD2021</v>
      </c>
      <c r="H193" s="255" t="str">
        <f>CONCATENATE("BUD",NOTES!$D$7-1)</f>
        <v>BUD2020</v>
      </c>
      <c r="I193" s="1"/>
      <c r="J193" s="255" t="str">
        <f>CONCATENATE("BUD",NOTES!$D$7-1)</f>
        <v>BUD2020</v>
      </c>
      <c r="K193" s="262"/>
      <c r="L193" s="263"/>
    </row>
    <row r="194" spans="1:12" s="37" customFormat="1" ht="12.75" hidden="1" customHeight="1" x14ac:dyDescent="0.25">
      <c r="A194" s="10" t="s">
        <v>1195</v>
      </c>
      <c r="B194" s="1"/>
      <c r="C194" s="1"/>
      <c r="D194" s="10">
        <v>10</v>
      </c>
      <c r="E194" s="10">
        <v>20</v>
      </c>
      <c r="F194" s="10">
        <v>30</v>
      </c>
      <c r="G194" s="10">
        <v>40</v>
      </c>
      <c r="H194" s="10">
        <v>10</v>
      </c>
      <c r="I194" s="258"/>
      <c r="J194" s="10">
        <v>30</v>
      </c>
      <c r="K194" s="262"/>
      <c r="L194" s="263"/>
    </row>
    <row r="195" spans="1:12" s="37" customFormat="1" ht="12.75" hidden="1" customHeight="1" x14ac:dyDescent="0.25">
      <c r="A195" s="10" t="s">
        <v>1196</v>
      </c>
      <c r="B195" s="1"/>
      <c r="C195" s="1"/>
      <c r="D195" s="10" t="s">
        <v>81</v>
      </c>
      <c r="E195" s="10" t="s">
        <v>81</v>
      </c>
      <c r="F195" s="10" t="s">
        <v>82</v>
      </c>
      <c r="G195" s="10" t="s">
        <v>82</v>
      </c>
      <c r="H195" s="10" t="s">
        <v>81</v>
      </c>
      <c r="I195" s="258"/>
      <c r="J195" s="10" t="s">
        <v>82</v>
      </c>
      <c r="K195" s="262"/>
      <c r="L195" s="263"/>
    </row>
    <row r="196" spans="1:12" s="37" customFormat="1" x14ac:dyDescent="0.2">
      <c r="A196" s="75"/>
      <c r="B196" s="75"/>
      <c r="C196" s="75"/>
      <c r="D196" s="129"/>
      <c r="E196" s="94"/>
      <c r="F196" s="129"/>
      <c r="G196" s="94"/>
      <c r="H196" s="262"/>
      <c r="I196" s="262"/>
      <c r="J196" s="262"/>
      <c r="K196" s="262"/>
      <c r="L196" s="263"/>
    </row>
    <row r="197" spans="1:12" s="37" customFormat="1" ht="12.75" hidden="1" customHeight="1" x14ac:dyDescent="0.25">
      <c r="A197" s="10" t="s">
        <v>1417</v>
      </c>
      <c r="B197" s="1"/>
      <c r="C197" s="1"/>
      <c r="D197" s="1"/>
      <c r="E197" s="1"/>
      <c r="F197" s="1"/>
      <c r="G197" s="1"/>
      <c r="H197" s="1"/>
      <c r="I197" s="1"/>
      <c r="J197" s="1"/>
      <c r="K197" s="262"/>
      <c r="L197" s="263"/>
    </row>
    <row r="198" spans="1:12" s="37" customFormat="1" ht="12.75" hidden="1" customHeight="1" x14ac:dyDescent="0.25">
      <c r="A198" s="10" t="s">
        <v>180</v>
      </c>
      <c r="B198" s="1"/>
      <c r="C198" s="1"/>
      <c r="D198" s="1"/>
      <c r="E198" s="1"/>
      <c r="F198" s="1"/>
      <c r="G198" s="1"/>
      <c r="H198" s="1"/>
      <c r="I198" s="1"/>
      <c r="J198" s="1"/>
      <c r="K198" s="262"/>
      <c r="L198" s="263"/>
    </row>
    <row r="199" spans="1:12" s="37" customFormat="1" ht="12.75" hidden="1" customHeight="1" x14ac:dyDescent="0.25">
      <c r="A199" s="10" t="s">
        <v>267</v>
      </c>
      <c r="B199" s="1"/>
      <c r="C199" s="1"/>
      <c r="D199" s="255" t="s">
        <v>1018</v>
      </c>
      <c r="E199" s="255" t="s">
        <v>1018</v>
      </c>
      <c r="F199" s="255" t="s">
        <v>1018</v>
      </c>
      <c r="G199" s="255" t="s">
        <v>1018</v>
      </c>
      <c r="H199" s="255" t="s">
        <v>1018</v>
      </c>
      <c r="I199" s="1"/>
      <c r="J199" s="255" t="s">
        <v>1018</v>
      </c>
      <c r="K199" s="262"/>
      <c r="L199" s="263"/>
    </row>
    <row r="200" spans="1:12" s="37" customFormat="1" ht="12.75" hidden="1" customHeight="1" x14ac:dyDescent="0.25">
      <c r="A200" s="10" t="s">
        <v>181</v>
      </c>
      <c r="B200" s="1"/>
      <c r="C200" s="1"/>
      <c r="D200" s="255" t="str">
        <f>CONCATENATE("BUD",NOTES!$D$7)</f>
        <v>BUD2021</v>
      </c>
      <c r="E200" s="255" t="str">
        <f>CONCATENATE("BUD",NOTES!$D$7)</f>
        <v>BUD2021</v>
      </c>
      <c r="F200" s="255" t="str">
        <f>CONCATENATE("BUD",NOTES!$D$7)</f>
        <v>BUD2021</v>
      </c>
      <c r="G200" s="255" t="str">
        <f>CONCATENATE("BUD",NOTES!$D$7)</f>
        <v>BUD2021</v>
      </c>
      <c r="H200" s="255" t="str">
        <f>CONCATENATE("BUD",NOTES!$D$7-1)</f>
        <v>BUD2020</v>
      </c>
      <c r="I200" s="1"/>
      <c r="J200" s="255" t="str">
        <f>CONCATENATE("BUD",NOTES!$D$7-1)</f>
        <v>BUD2020</v>
      </c>
      <c r="K200" s="262"/>
      <c r="L200" s="263"/>
    </row>
    <row r="201" spans="1:12" s="37" customFormat="1" ht="12.75" hidden="1" customHeight="1" x14ac:dyDescent="0.25">
      <c r="A201" s="10" t="s">
        <v>182</v>
      </c>
      <c r="B201" s="1"/>
      <c r="C201" s="1"/>
      <c r="D201" s="10">
        <v>10</v>
      </c>
      <c r="E201" s="10">
        <v>20</v>
      </c>
      <c r="F201" s="10">
        <v>30</v>
      </c>
      <c r="G201" s="10">
        <v>40</v>
      </c>
      <c r="H201" s="10">
        <v>10</v>
      </c>
      <c r="I201" s="258"/>
      <c r="J201" s="10">
        <v>30</v>
      </c>
      <c r="K201" s="262"/>
      <c r="L201" s="263"/>
    </row>
    <row r="202" spans="1:12" s="37" customFormat="1" ht="12.75" hidden="1" customHeight="1" x14ac:dyDescent="0.25">
      <c r="A202" s="10" t="s">
        <v>183</v>
      </c>
      <c r="B202" s="1"/>
      <c r="C202" s="1"/>
      <c r="D202" s="10" t="s">
        <v>81</v>
      </c>
      <c r="E202" s="10" t="s">
        <v>81</v>
      </c>
      <c r="F202" s="10" t="s">
        <v>82</v>
      </c>
      <c r="G202" s="10" t="s">
        <v>82</v>
      </c>
      <c r="H202" s="10" t="s">
        <v>81</v>
      </c>
      <c r="I202" s="258"/>
      <c r="J202" s="10" t="s">
        <v>82</v>
      </c>
      <c r="K202" s="262"/>
      <c r="L202" s="263"/>
    </row>
    <row r="203" spans="1:12" s="37" customFormat="1" x14ac:dyDescent="0.2">
      <c r="A203" s="75"/>
      <c r="B203" s="75"/>
      <c r="C203" s="75"/>
      <c r="D203" s="129"/>
      <c r="E203" s="129"/>
      <c r="F203" s="129"/>
      <c r="G203" s="129"/>
      <c r="H203" s="262"/>
      <c r="I203" s="262"/>
      <c r="J203" s="262"/>
      <c r="K203" s="262"/>
      <c r="L203" s="263"/>
    </row>
    <row r="204" spans="1:12" s="37" customFormat="1" ht="12.75" hidden="1" customHeight="1" x14ac:dyDescent="0.25">
      <c r="A204" s="10" t="s">
        <v>1418</v>
      </c>
      <c r="B204" s="1"/>
      <c r="C204" s="1"/>
      <c r="D204" s="1"/>
      <c r="E204" s="1"/>
      <c r="F204" s="1"/>
      <c r="G204" s="1"/>
      <c r="H204" s="1"/>
      <c r="I204" s="1"/>
      <c r="J204" s="1"/>
      <c r="K204" s="262"/>
      <c r="L204" s="263"/>
    </row>
    <row r="205" spans="1:12" s="37" customFormat="1" ht="12.75" hidden="1" customHeight="1" x14ac:dyDescent="0.25">
      <c r="A205" s="10" t="s">
        <v>369</v>
      </c>
      <c r="B205" s="1"/>
      <c r="C205" s="1"/>
      <c r="D205" s="1"/>
      <c r="E205" s="1"/>
      <c r="F205" s="1"/>
      <c r="G205" s="1"/>
      <c r="H205" s="1"/>
      <c r="I205" s="1"/>
      <c r="J205" s="1"/>
      <c r="K205" s="262"/>
      <c r="L205" s="263"/>
    </row>
    <row r="206" spans="1:12" s="37" customFormat="1" ht="12.75" hidden="1" customHeight="1" x14ac:dyDescent="0.25">
      <c r="A206" s="10" t="s">
        <v>268</v>
      </c>
      <c r="B206" s="1"/>
      <c r="C206" s="1"/>
      <c r="D206" s="255" t="s">
        <v>1018</v>
      </c>
      <c r="E206" s="255" t="s">
        <v>1018</v>
      </c>
      <c r="F206" s="255" t="s">
        <v>1018</v>
      </c>
      <c r="G206" s="255" t="s">
        <v>1018</v>
      </c>
      <c r="H206" s="255" t="s">
        <v>1018</v>
      </c>
      <c r="I206" s="1"/>
      <c r="J206" s="255" t="s">
        <v>1018</v>
      </c>
      <c r="K206" s="262"/>
      <c r="L206" s="263"/>
    </row>
    <row r="207" spans="1:12" s="37" customFormat="1" ht="12.75" hidden="1" customHeight="1" x14ac:dyDescent="0.25">
      <c r="A207" s="10" t="s">
        <v>370</v>
      </c>
      <c r="B207" s="1"/>
      <c r="C207" s="1"/>
      <c r="D207" s="255" t="str">
        <f>CONCATENATE("BUD",NOTES!$D$7)</f>
        <v>BUD2021</v>
      </c>
      <c r="E207" s="255" t="str">
        <f>CONCATENATE("BUD",NOTES!$D$7)</f>
        <v>BUD2021</v>
      </c>
      <c r="F207" s="255" t="str">
        <f>CONCATENATE("BUD",NOTES!$D$7)</f>
        <v>BUD2021</v>
      </c>
      <c r="G207" s="255" t="str">
        <f>CONCATENATE("BUD",NOTES!$D$7)</f>
        <v>BUD2021</v>
      </c>
      <c r="H207" s="255" t="str">
        <f>CONCATENATE("BUD",NOTES!$D$7-1)</f>
        <v>BUD2020</v>
      </c>
      <c r="I207" s="1"/>
      <c r="J207" s="255" t="str">
        <f>CONCATENATE("BUD",NOTES!$D$7-1)</f>
        <v>BUD2020</v>
      </c>
      <c r="K207" s="262"/>
      <c r="L207" s="263"/>
    </row>
    <row r="208" spans="1:12" s="37" customFormat="1" ht="12.75" hidden="1" customHeight="1" x14ac:dyDescent="0.25">
      <c r="A208" s="10" t="s">
        <v>371</v>
      </c>
      <c r="B208" s="1"/>
      <c r="C208" s="1"/>
      <c r="D208" s="10">
        <v>10</v>
      </c>
      <c r="E208" s="10">
        <v>20</v>
      </c>
      <c r="F208" s="10">
        <v>30</v>
      </c>
      <c r="G208" s="10">
        <v>40</v>
      </c>
      <c r="H208" s="10">
        <v>10</v>
      </c>
      <c r="I208" s="258"/>
      <c r="J208" s="10">
        <v>30</v>
      </c>
      <c r="K208" s="262"/>
      <c r="L208" s="263"/>
    </row>
    <row r="209" spans="1:12" s="37" customFormat="1" ht="12.75" hidden="1" customHeight="1" x14ac:dyDescent="0.25">
      <c r="A209" s="10" t="s">
        <v>372</v>
      </c>
      <c r="B209" s="1"/>
      <c r="C209" s="1"/>
      <c r="D209" s="10" t="s">
        <v>81</v>
      </c>
      <c r="E209" s="10" t="s">
        <v>81</v>
      </c>
      <c r="F209" s="10" t="s">
        <v>82</v>
      </c>
      <c r="G209" s="10" t="s">
        <v>82</v>
      </c>
      <c r="H209" s="10" t="s">
        <v>81</v>
      </c>
      <c r="I209" s="258"/>
      <c r="J209" s="10" t="s">
        <v>82</v>
      </c>
      <c r="K209" s="262"/>
      <c r="L209" s="263"/>
    </row>
    <row r="210" spans="1:12" s="37" customFormat="1" x14ac:dyDescent="0.2">
      <c r="A210" s="75"/>
      <c r="B210" s="75"/>
      <c r="C210" s="75"/>
      <c r="D210" s="129"/>
      <c r="E210" s="129"/>
      <c r="F210" s="129"/>
      <c r="G210" s="129"/>
      <c r="H210" s="262"/>
      <c r="I210" s="262"/>
      <c r="J210" s="262"/>
      <c r="K210" s="262"/>
      <c r="L210" s="263"/>
    </row>
    <row r="211" spans="1:12" s="37" customFormat="1" ht="12.75" hidden="1" customHeight="1" x14ac:dyDescent="0.25">
      <c r="A211" s="10" t="s">
        <v>1419</v>
      </c>
      <c r="B211" s="1"/>
      <c r="C211" s="1"/>
      <c r="D211" s="1"/>
      <c r="E211" s="1"/>
      <c r="F211" s="1"/>
      <c r="G211" s="1"/>
      <c r="H211" s="1"/>
      <c r="I211" s="1"/>
      <c r="J211" s="1"/>
      <c r="K211" s="262"/>
      <c r="L211" s="263"/>
    </row>
    <row r="212" spans="1:12" s="37" customFormat="1" ht="12.75" hidden="1" customHeight="1" x14ac:dyDescent="0.25">
      <c r="A212" s="10" t="s">
        <v>373</v>
      </c>
      <c r="B212" s="1"/>
      <c r="C212" s="1"/>
      <c r="D212" s="1"/>
      <c r="E212" s="1"/>
      <c r="F212" s="1"/>
      <c r="G212" s="1"/>
      <c r="H212" s="1"/>
      <c r="I212" s="1"/>
      <c r="J212" s="1"/>
      <c r="K212" s="262"/>
      <c r="L212" s="263"/>
    </row>
    <row r="213" spans="1:12" s="37" customFormat="1" ht="12.75" hidden="1" customHeight="1" x14ac:dyDescent="0.25">
      <c r="A213" s="10" t="s">
        <v>269</v>
      </c>
      <c r="B213" s="1"/>
      <c r="C213" s="1"/>
      <c r="D213" s="255" t="s">
        <v>1018</v>
      </c>
      <c r="E213" s="255" t="s">
        <v>1018</v>
      </c>
      <c r="F213" s="255" t="s">
        <v>1018</v>
      </c>
      <c r="G213" s="255" t="s">
        <v>1018</v>
      </c>
      <c r="H213" s="255" t="s">
        <v>1018</v>
      </c>
      <c r="I213" s="1"/>
      <c r="J213" s="255" t="s">
        <v>1018</v>
      </c>
      <c r="K213" s="262"/>
      <c r="L213" s="263"/>
    </row>
    <row r="214" spans="1:12" s="37" customFormat="1" ht="12.75" hidden="1" customHeight="1" x14ac:dyDescent="0.25">
      <c r="A214" s="10" t="s">
        <v>374</v>
      </c>
      <c r="B214" s="1"/>
      <c r="C214" s="1"/>
      <c r="D214" s="255" t="str">
        <f>CONCATENATE("BUD",NOTES!$D$7)</f>
        <v>BUD2021</v>
      </c>
      <c r="E214" s="255" t="str">
        <f>CONCATENATE("BUD",NOTES!$D$7)</f>
        <v>BUD2021</v>
      </c>
      <c r="F214" s="255" t="str">
        <f>CONCATENATE("BUD",NOTES!$D$7)</f>
        <v>BUD2021</v>
      </c>
      <c r="G214" s="255" t="str">
        <f>CONCATENATE("BUD",NOTES!$D$7)</f>
        <v>BUD2021</v>
      </c>
      <c r="H214" s="255" t="str">
        <f>CONCATENATE("BUD",NOTES!$D$7-1)</f>
        <v>BUD2020</v>
      </c>
      <c r="I214" s="1"/>
      <c r="J214" s="255" t="str">
        <f>CONCATENATE("BUD",NOTES!$D$7-1)</f>
        <v>BUD2020</v>
      </c>
      <c r="K214" s="262"/>
      <c r="L214" s="263"/>
    </row>
    <row r="215" spans="1:12" s="37" customFormat="1" ht="12.75" hidden="1" customHeight="1" x14ac:dyDescent="0.25">
      <c r="A215" s="10" t="s">
        <v>375</v>
      </c>
      <c r="B215" s="1"/>
      <c r="C215" s="1"/>
      <c r="D215" s="10">
        <v>10</v>
      </c>
      <c r="E215" s="10">
        <v>20</v>
      </c>
      <c r="F215" s="10">
        <v>30</v>
      </c>
      <c r="G215" s="10">
        <v>40</v>
      </c>
      <c r="H215" s="10">
        <v>10</v>
      </c>
      <c r="I215" s="258"/>
      <c r="J215" s="10">
        <v>30</v>
      </c>
      <c r="K215" s="262"/>
      <c r="L215" s="263"/>
    </row>
    <row r="216" spans="1:12" s="37" customFormat="1" ht="12.75" hidden="1" customHeight="1" x14ac:dyDescent="0.25">
      <c r="A216" s="10" t="s">
        <v>376</v>
      </c>
      <c r="B216" s="1"/>
      <c r="C216" s="1"/>
      <c r="D216" s="10" t="s">
        <v>81</v>
      </c>
      <c r="E216" s="10" t="s">
        <v>81</v>
      </c>
      <c r="F216" s="10" t="s">
        <v>82</v>
      </c>
      <c r="G216" s="10" t="s">
        <v>82</v>
      </c>
      <c r="H216" s="10" t="s">
        <v>81</v>
      </c>
      <c r="I216" s="258"/>
      <c r="J216" s="10" t="s">
        <v>82</v>
      </c>
      <c r="K216" s="262"/>
      <c r="L216" s="263"/>
    </row>
    <row r="217" spans="1:12" s="37" customFormat="1" x14ac:dyDescent="0.2">
      <c r="A217" s="75"/>
      <c r="B217" s="75"/>
      <c r="C217" s="75"/>
      <c r="D217" s="129"/>
      <c r="E217" s="129"/>
      <c r="F217" s="129"/>
      <c r="G217" s="129"/>
      <c r="H217" s="262"/>
      <c r="I217" s="262"/>
      <c r="J217" s="262"/>
      <c r="K217" s="262"/>
      <c r="L217" s="263"/>
    </row>
    <row r="218" spans="1:12" s="37" customFormat="1" ht="12.75" hidden="1" customHeight="1" x14ac:dyDescent="0.25">
      <c r="A218" s="10" t="s">
        <v>1420</v>
      </c>
      <c r="B218" s="1"/>
      <c r="C218" s="1"/>
      <c r="D218" s="1"/>
      <c r="E218" s="1"/>
      <c r="F218" s="1"/>
      <c r="G218" s="1"/>
      <c r="H218" s="1"/>
      <c r="I218" s="1"/>
      <c r="J218" s="1"/>
      <c r="K218" s="262"/>
      <c r="L218" s="263"/>
    </row>
    <row r="219" spans="1:12" s="37" customFormat="1" ht="12.75" hidden="1" customHeight="1" x14ac:dyDescent="0.25">
      <c r="A219" s="10" t="s">
        <v>377</v>
      </c>
      <c r="B219" s="1"/>
      <c r="C219" s="1"/>
      <c r="D219" s="1"/>
      <c r="E219" s="1"/>
      <c r="F219" s="1"/>
      <c r="G219" s="1"/>
      <c r="H219" s="1"/>
      <c r="I219" s="1"/>
      <c r="J219" s="1"/>
      <c r="K219" s="262"/>
      <c r="L219" s="263"/>
    </row>
    <row r="220" spans="1:12" s="37" customFormat="1" ht="12.75" hidden="1" customHeight="1" x14ac:dyDescent="0.25">
      <c r="A220" s="10" t="s">
        <v>270</v>
      </c>
      <c r="B220" s="1"/>
      <c r="C220" s="1"/>
      <c r="D220" s="255" t="s">
        <v>1018</v>
      </c>
      <c r="E220" s="255" t="s">
        <v>1018</v>
      </c>
      <c r="F220" s="255" t="s">
        <v>1018</v>
      </c>
      <c r="G220" s="255" t="s">
        <v>1018</v>
      </c>
      <c r="H220" s="255" t="s">
        <v>1018</v>
      </c>
      <c r="I220" s="1"/>
      <c r="J220" s="255" t="s">
        <v>1018</v>
      </c>
      <c r="K220" s="262"/>
      <c r="L220" s="263"/>
    </row>
    <row r="221" spans="1:12" s="37" customFormat="1" ht="12.75" hidden="1" customHeight="1" x14ac:dyDescent="0.25">
      <c r="A221" s="10" t="s">
        <v>378</v>
      </c>
      <c r="B221" s="1"/>
      <c r="C221" s="1"/>
      <c r="D221" s="255" t="str">
        <f>CONCATENATE("BUD",NOTES!$D$7)</f>
        <v>BUD2021</v>
      </c>
      <c r="E221" s="255" t="str">
        <f>CONCATENATE("BUD",NOTES!$D$7)</f>
        <v>BUD2021</v>
      </c>
      <c r="F221" s="255" t="str">
        <f>CONCATENATE("BUD",NOTES!$D$7)</f>
        <v>BUD2021</v>
      </c>
      <c r="G221" s="255" t="str">
        <f>CONCATENATE("BUD",NOTES!$D$7)</f>
        <v>BUD2021</v>
      </c>
      <c r="H221" s="255" t="str">
        <f>CONCATENATE("BUD",NOTES!$D$7-1)</f>
        <v>BUD2020</v>
      </c>
      <c r="I221" s="1"/>
      <c r="J221" s="255" t="str">
        <f>CONCATENATE("BUD",NOTES!$D$7-1)</f>
        <v>BUD2020</v>
      </c>
      <c r="K221" s="262"/>
      <c r="L221" s="263"/>
    </row>
    <row r="222" spans="1:12" s="37" customFormat="1" ht="12.75" hidden="1" customHeight="1" x14ac:dyDescent="0.25">
      <c r="A222" s="10" t="s">
        <v>379</v>
      </c>
      <c r="B222" s="1"/>
      <c r="C222" s="1"/>
      <c r="D222" s="10">
        <v>10</v>
      </c>
      <c r="E222" s="10">
        <v>20</v>
      </c>
      <c r="F222" s="10">
        <v>30</v>
      </c>
      <c r="G222" s="10">
        <v>40</v>
      </c>
      <c r="H222" s="10">
        <v>10</v>
      </c>
      <c r="I222" s="258"/>
      <c r="J222" s="10">
        <v>30</v>
      </c>
      <c r="K222" s="262"/>
      <c r="L222" s="263"/>
    </row>
    <row r="223" spans="1:12" s="37" customFormat="1" ht="12.75" hidden="1" customHeight="1" x14ac:dyDescent="0.25">
      <c r="A223" s="10" t="s">
        <v>380</v>
      </c>
      <c r="B223" s="1"/>
      <c r="C223" s="1"/>
      <c r="D223" s="10" t="s">
        <v>81</v>
      </c>
      <c r="E223" s="10" t="s">
        <v>81</v>
      </c>
      <c r="F223" s="10" t="s">
        <v>82</v>
      </c>
      <c r="G223" s="10" t="s">
        <v>82</v>
      </c>
      <c r="H223" s="10" t="s">
        <v>81</v>
      </c>
      <c r="I223" s="258"/>
      <c r="J223" s="10" t="s">
        <v>82</v>
      </c>
      <c r="K223" s="262"/>
      <c r="L223" s="263"/>
    </row>
    <row r="224" spans="1:12" s="37" customFormat="1" x14ac:dyDescent="0.2">
      <c r="C224" s="79"/>
      <c r="D224" s="262"/>
      <c r="E224" s="262"/>
      <c r="F224" s="262"/>
      <c r="G224" s="262"/>
      <c r="H224" s="262"/>
      <c r="I224" s="262"/>
      <c r="J224" s="262"/>
      <c r="K224" s="262"/>
      <c r="L224" s="263"/>
    </row>
    <row r="225" spans="1:12" s="37" customFormat="1" ht="12.75" hidden="1" customHeight="1" x14ac:dyDescent="0.25">
      <c r="A225" s="10" t="s">
        <v>1421</v>
      </c>
      <c r="B225" s="1"/>
      <c r="C225" s="1"/>
      <c r="D225" s="1"/>
      <c r="E225" s="1"/>
      <c r="F225" s="1"/>
      <c r="G225" s="1"/>
      <c r="H225" s="1"/>
      <c r="I225" s="1"/>
      <c r="J225" s="1"/>
      <c r="K225" s="262"/>
      <c r="L225" s="263"/>
    </row>
    <row r="226" spans="1:12" s="37" customFormat="1" ht="12.75" hidden="1" customHeight="1" x14ac:dyDescent="0.25">
      <c r="A226" s="10" t="s">
        <v>764</v>
      </c>
      <c r="B226" s="1"/>
      <c r="C226" s="1"/>
      <c r="D226" s="1"/>
      <c r="E226" s="1"/>
      <c r="F226" s="1"/>
      <c r="G226" s="1"/>
      <c r="H226" s="1"/>
      <c r="I226" s="1"/>
      <c r="J226" s="1"/>
      <c r="K226" s="262"/>
      <c r="L226" s="263"/>
    </row>
    <row r="227" spans="1:12" s="37" customFormat="1" ht="12.75" hidden="1" customHeight="1" x14ac:dyDescent="0.25">
      <c r="A227" s="10" t="s">
        <v>271</v>
      </c>
      <c r="B227" s="1"/>
      <c r="C227" s="1"/>
      <c r="D227" s="255" t="s">
        <v>1018</v>
      </c>
      <c r="E227" s="255" t="s">
        <v>1018</v>
      </c>
      <c r="F227" s="255" t="s">
        <v>1018</v>
      </c>
      <c r="G227" s="255" t="s">
        <v>1018</v>
      </c>
      <c r="H227" s="255" t="s">
        <v>1018</v>
      </c>
      <c r="I227" s="1"/>
      <c r="J227" s="255" t="s">
        <v>1018</v>
      </c>
      <c r="K227" s="262"/>
      <c r="L227" s="263"/>
    </row>
    <row r="228" spans="1:12" s="37" customFormat="1" ht="12.75" hidden="1" customHeight="1" x14ac:dyDescent="0.25">
      <c r="A228" s="10" t="s">
        <v>765</v>
      </c>
      <c r="B228" s="1"/>
      <c r="C228" s="1"/>
      <c r="D228" s="255" t="str">
        <f>CONCATENATE("BUD",NOTES!$D$7)</f>
        <v>BUD2021</v>
      </c>
      <c r="E228" s="255" t="str">
        <f>CONCATENATE("BUD",NOTES!$D$7)</f>
        <v>BUD2021</v>
      </c>
      <c r="F228" s="255" t="str">
        <f>CONCATENATE("BUD",NOTES!$D$7)</f>
        <v>BUD2021</v>
      </c>
      <c r="G228" s="255" t="str">
        <f>CONCATENATE("BUD",NOTES!$D$7)</f>
        <v>BUD2021</v>
      </c>
      <c r="H228" s="255" t="str">
        <f>CONCATENATE("BUD",NOTES!$D$7-1)</f>
        <v>BUD2020</v>
      </c>
      <c r="I228" s="1"/>
      <c r="J228" s="255" t="str">
        <f>CONCATENATE("BUD",NOTES!$D$7-1)</f>
        <v>BUD2020</v>
      </c>
      <c r="K228" s="262"/>
      <c r="L228" s="263"/>
    </row>
    <row r="229" spans="1:12" s="37" customFormat="1" ht="12.75" hidden="1" customHeight="1" x14ac:dyDescent="0.25">
      <c r="A229" s="10" t="s">
        <v>766</v>
      </c>
      <c r="B229" s="1"/>
      <c r="C229" s="1"/>
      <c r="D229" s="10">
        <v>10</v>
      </c>
      <c r="E229" s="10">
        <v>20</v>
      </c>
      <c r="F229" s="10">
        <v>30</v>
      </c>
      <c r="G229" s="10">
        <v>40</v>
      </c>
      <c r="H229" s="10">
        <v>10</v>
      </c>
      <c r="I229" s="258"/>
      <c r="J229" s="10">
        <v>30</v>
      </c>
      <c r="K229" s="262"/>
      <c r="L229" s="263"/>
    </row>
    <row r="230" spans="1:12" s="37" customFormat="1" ht="12.75" hidden="1" customHeight="1" x14ac:dyDescent="0.25">
      <c r="A230" s="10" t="s">
        <v>767</v>
      </c>
      <c r="B230" s="1"/>
      <c r="C230" s="1"/>
      <c r="D230" s="10" t="s">
        <v>81</v>
      </c>
      <c r="E230" s="10" t="s">
        <v>81</v>
      </c>
      <c r="F230" s="10" t="s">
        <v>82</v>
      </c>
      <c r="G230" s="10" t="s">
        <v>82</v>
      </c>
      <c r="H230" s="10" t="s">
        <v>81</v>
      </c>
      <c r="I230" s="258"/>
      <c r="J230" s="10" t="s">
        <v>82</v>
      </c>
      <c r="K230" s="262"/>
      <c r="L230" s="263"/>
    </row>
    <row r="231" spans="1:12" s="37" customFormat="1" x14ac:dyDescent="0.2">
      <c r="A231" s="75"/>
      <c r="B231" s="75"/>
      <c r="C231" s="75"/>
      <c r="D231" s="129"/>
      <c r="E231" s="94"/>
      <c r="F231" s="129"/>
      <c r="G231" s="94"/>
      <c r="H231" s="262"/>
      <c r="I231" s="262"/>
      <c r="J231" s="262"/>
      <c r="K231" s="262"/>
      <c r="L231" s="263"/>
    </row>
    <row r="232" spans="1:12" s="37" customFormat="1" ht="12.75" hidden="1" customHeight="1" x14ac:dyDescent="0.25">
      <c r="A232" s="10" t="s">
        <v>1422</v>
      </c>
      <c r="B232" s="1"/>
      <c r="C232" s="1"/>
      <c r="D232" s="1"/>
      <c r="E232" s="1"/>
      <c r="F232" s="1"/>
      <c r="G232" s="1"/>
      <c r="H232" s="1"/>
      <c r="I232" s="1"/>
      <c r="J232" s="1"/>
      <c r="K232" s="262"/>
      <c r="L232" s="263"/>
    </row>
    <row r="233" spans="1:12" s="37" customFormat="1" ht="12.75" hidden="1" customHeight="1" x14ac:dyDescent="0.25">
      <c r="A233" s="10" t="s">
        <v>1221</v>
      </c>
      <c r="B233" s="1"/>
      <c r="C233" s="1"/>
      <c r="D233" s="1"/>
      <c r="E233" s="1"/>
      <c r="F233" s="1"/>
      <c r="G233" s="1"/>
      <c r="H233" s="1"/>
      <c r="I233" s="1"/>
      <c r="J233" s="1"/>
      <c r="K233" s="262"/>
      <c r="L233" s="263"/>
    </row>
    <row r="234" spans="1:12" s="37" customFormat="1" ht="12.75" hidden="1" customHeight="1" x14ac:dyDescent="0.25">
      <c r="A234" s="10" t="s">
        <v>272</v>
      </c>
      <c r="B234" s="1"/>
      <c r="C234" s="1"/>
      <c r="D234" s="255" t="s">
        <v>1018</v>
      </c>
      <c r="E234" s="255" t="s">
        <v>1018</v>
      </c>
      <c r="F234" s="255" t="s">
        <v>1018</v>
      </c>
      <c r="G234" s="255" t="s">
        <v>1018</v>
      </c>
      <c r="H234" s="255" t="s">
        <v>1018</v>
      </c>
      <c r="I234" s="1"/>
      <c r="J234" s="255" t="s">
        <v>1018</v>
      </c>
      <c r="K234" s="262"/>
      <c r="L234" s="263"/>
    </row>
    <row r="235" spans="1:12" s="37" customFormat="1" ht="12.75" hidden="1" customHeight="1" x14ac:dyDescent="0.25">
      <c r="A235" s="10" t="s">
        <v>1222</v>
      </c>
      <c r="B235" s="1"/>
      <c r="C235" s="1"/>
      <c r="D235" s="255" t="str">
        <f>CONCATENATE("BUD",NOTES!$D$7)</f>
        <v>BUD2021</v>
      </c>
      <c r="E235" s="255" t="str">
        <f>CONCATENATE("BUD",NOTES!$D$7)</f>
        <v>BUD2021</v>
      </c>
      <c r="F235" s="255" t="str">
        <f>CONCATENATE("BUD",NOTES!$D$7)</f>
        <v>BUD2021</v>
      </c>
      <c r="G235" s="255" t="str">
        <f>CONCATENATE("BUD",NOTES!$D$7)</f>
        <v>BUD2021</v>
      </c>
      <c r="H235" s="255" t="str">
        <f>CONCATENATE("BUD",NOTES!$D$7-1)</f>
        <v>BUD2020</v>
      </c>
      <c r="I235" s="1"/>
      <c r="J235" s="255" t="str">
        <f>CONCATENATE("BUD",NOTES!$D$7-1)</f>
        <v>BUD2020</v>
      </c>
      <c r="K235" s="262"/>
      <c r="L235" s="263"/>
    </row>
    <row r="236" spans="1:12" s="37" customFormat="1" ht="12.75" hidden="1" customHeight="1" x14ac:dyDescent="0.25">
      <c r="A236" s="10" t="s">
        <v>1223</v>
      </c>
      <c r="B236" s="1"/>
      <c r="C236" s="1"/>
      <c r="D236" s="10">
        <v>10</v>
      </c>
      <c r="E236" s="10">
        <v>20</v>
      </c>
      <c r="F236" s="10">
        <v>30</v>
      </c>
      <c r="G236" s="10">
        <v>40</v>
      </c>
      <c r="H236" s="10">
        <v>10</v>
      </c>
      <c r="I236" s="258"/>
      <c r="J236" s="10">
        <v>30</v>
      </c>
      <c r="K236" s="262"/>
      <c r="L236" s="263"/>
    </row>
    <row r="237" spans="1:12" s="37" customFormat="1" ht="12.75" hidden="1" customHeight="1" x14ac:dyDescent="0.25">
      <c r="A237" s="10" t="s">
        <v>1224</v>
      </c>
      <c r="B237" s="1"/>
      <c r="C237" s="1"/>
      <c r="D237" s="10" t="s">
        <v>81</v>
      </c>
      <c r="E237" s="10" t="s">
        <v>81</v>
      </c>
      <c r="F237" s="10" t="s">
        <v>82</v>
      </c>
      <c r="G237" s="10" t="s">
        <v>82</v>
      </c>
      <c r="H237" s="10" t="s">
        <v>81</v>
      </c>
      <c r="I237" s="258"/>
      <c r="J237" s="10" t="s">
        <v>82</v>
      </c>
      <c r="K237" s="262"/>
      <c r="L237" s="263"/>
    </row>
    <row r="238" spans="1:12" s="37" customFormat="1" x14ac:dyDescent="0.2">
      <c r="A238" s="75"/>
      <c r="B238" s="75"/>
      <c r="C238" s="75"/>
      <c r="D238" s="129"/>
      <c r="E238" s="129"/>
      <c r="F238" s="129"/>
      <c r="G238" s="129"/>
      <c r="H238" s="262"/>
      <c r="I238" s="262"/>
      <c r="J238" s="262"/>
      <c r="K238" s="262"/>
      <c r="L238" s="263"/>
    </row>
    <row r="239" spans="1:12" s="37" customFormat="1" ht="12.75" hidden="1" customHeight="1" x14ac:dyDescent="0.25">
      <c r="A239" s="10" t="s">
        <v>1423</v>
      </c>
      <c r="B239" s="1"/>
      <c r="C239" s="1"/>
      <c r="D239" s="1"/>
      <c r="E239" s="1"/>
      <c r="F239" s="1"/>
      <c r="G239" s="1"/>
      <c r="H239" s="1"/>
      <c r="I239" s="1"/>
      <c r="J239" s="1"/>
      <c r="K239" s="262"/>
      <c r="L239" s="263"/>
    </row>
    <row r="240" spans="1:12" s="37" customFormat="1" ht="12.75" hidden="1" customHeight="1" x14ac:dyDescent="0.25">
      <c r="A240" s="10" t="s">
        <v>1225</v>
      </c>
      <c r="B240" s="1"/>
      <c r="C240" s="1"/>
      <c r="D240" s="1"/>
      <c r="E240" s="1"/>
      <c r="F240" s="1"/>
      <c r="G240" s="1"/>
      <c r="H240" s="1"/>
      <c r="I240" s="1"/>
      <c r="J240" s="1"/>
      <c r="K240" s="262"/>
      <c r="L240" s="263"/>
    </row>
    <row r="241" spans="1:12" s="37" customFormat="1" ht="12.75" hidden="1" customHeight="1" x14ac:dyDescent="0.25">
      <c r="A241" s="10" t="s">
        <v>273</v>
      </c>
      <c r="B241" s="1"/>
      <c r="C241" s="1"/>
      <c r="D241" s="255" t="s">
        <v>1018</v>
      </c>
      <c r="E241" s="255" t="s">
        <v>1018</v>
      </c>
      <c r="F241" s="255" t="s">
        <v>1018</v>
      </c>
      <c r="G241" s="255" t="s">
        <v>1018</v>
      </c>
      <c r="H241" s="255" t="s">
        <v>1018</v>
      </c>
      <c r="I241" s="1"/>
      <c r="J241" s="255" t="s">
        <v>1018</v>
      </c>
      <c r="K241" s="262"/>
      <c r="L241" s="263"/>
    </row>
    <row r="242" spans="1:12" s="37" customFormat="1" ht="12.75" hidden="1" customHeight="1" x14ac:dyDescent="0.25">
      <c r="A242" s="10" t="s">
        <v>39</v>
      </c>
      <c r="B242" s="1"/>
      <c r="C242" s="1"/>
      <c r="D242" s="255" t="str">
        <f>CONCATENATE("BUD",NOTES!$D$7)</f>
        <v>BUD2021</v>
      </c>
      <c r="E242" s="255" t="str">
        <f>CONCATENATE("BUD",NOTES!$D$7)</f>
        <v>BUD2021</v>
      </c>
      <c r="F242" s="255" t="str">
        <f>CONCATENATE("BUD",NOTES!$D$7)</f>
        <v>BUD2021</v>
      </c>
      <c r="G242" s="255" t="str">
        <f>CONCATENATE("BUD",NOTES!$D$7)</f>
        <v>BUD2021</v>
      </c>
      <c r="H242" s="255" t="str">
        <f>CONCATENATE("BUD",NOTES!$D$7-1)</f>
        <v>BUD2020</v>
      </c>
      <c r="I242" s="1"/>
      <c r="J242" s="255" t="str">
        <f>CONCATENATE("BUD",NOTES!$D$7-1)</f>
        <v>BUD2020</v>
      </c>
      <c r="K242" s="262"/>
      <c r="L242" s="263"/>
    </row>
    <row r="243" spans="1:12" s="37" customFormat="1" ht="12.75" hidden="1" customHeight="1" x14ac:dyDescent="0.25">
      <c r="A243" s="10" t="s">
        <v>40</v>
      </c>
      <c r="B243" s="1"/>
      <c r="C243" s="1"/>
      <c r="D243" s="10">
        <v>10</v>
      </c>
      <c r="E243" s="10">
        <v>20</v>
      </c>
      <c r="F243" s="10">
        <v>30</v>
      </c>
      <c r="G243" s="10">
        <v>40</v>
      </c>
      <c r="H243" s="10">
        <v>10</v>
      </c>
      <c r="I243" s="258"/>
      <c r="J243" s="10">
        <v>30</v>
      </c>
      <c r="K243" s="262"/>
      <c r="L243" s="263"/>
    </row>
    <row r="244" spans="1:12" s="37" customFormat="1" ht="12.75" hidden="1" customHeight="1" x14ac:dyDescent="0.25">
      <c r="A244" s="10" t="s">
        <v>41</v>
      </c>
      <c r="B244" s="1"/>
      <c r="C244" s="1"/>
      <c r="D244" s="10" t="s">
        <v>81</v>
      </c>
      <c r="E244" s="10" t="s">
        <v>81</v>
      </c>
      <c r="F244" s="10" t="s">
        <v>82</v>
      </c>
      <c r="G244" s="10" t="s">
        <v>82</v>
      </c>
      <c r="H244" s="10" t="s">
        <v>81</v>
      </c>
      <c r="I244" s="258"/>
      <c r="J244" s="10" t="s">
        <v>82</v>
      </c>
      <c r="K244" s="262"/>
      <c r="L244" s="263"/>
    </row>
    <row r="245" spans="1:12" s="37" customFormat="1" x14ac:dyDescent="0.2">
      <c r="A245" s="75"/>
      <c r="B245" s="75"/>
      <c r="C245" s="75"/>
      <c r="D245" s="129"/>
      <c r="E245" s="94"/>
      <c r="F245" s="129"/>
      <c r="G245" s="94"/>
      <c r="H245" s="262"/>
      <c r="I245" s="262"/>
      <c r="J245" s="262"/>
      <c r="K245" s="262"/>
      <c r="L245" s="263"/>
    </row>
    <row r="246" spans="1:12" s="37" customFormat="1" ht="12.75" hidden="1" customHeight="1" x14ac:dyDescent="0.25">
      <c r="A246" s="10" t="s">
        <v>1424</v>
      </c>
      <c r="B246" s="1"/>
      <c r="C246" s="1"/>
      <c r="D246" s="1"/>
      <c r="E246" s="1"/>
      <c r="F246" s="1"/>
      <c r="G246" s="1"/>
      <c r="H246" s="1"/>
      <c r="I246" s="1"/>
      <c r="J246" s="1"/>
      <c r="K246" s="262"/>
      <c r="L246" s="263"/>
    </row>
    <row r="247" spans="1:12" s="37" customFormat="1" ht="12.75" hidden="1" customHeight="1" x14ac:dyDescent="0.25">
      <c r="A247" s="10" t="s">
        <v>298</v>
      </c>
      <c r="B247" s="1"/>
      <c r="C247" s="1"/>
      <c r="D247" s="1"/>
      <c r="E247" s="1"/>
      <c r="F247" s="1"/>
      <c r="G247" s="1"/>
      <c r="H247" s="1"/>
      <c r="I247" s="1"/>
      <c r="J247" s="1"/>
      <c r="K247" s="262"/>
      <c r="L247" s="263"/>
    </row>
    <row r="248" spans="1:12" s="37" customFormat="1" ht="12.75" hidden="1" customHeight="1" x14ac:dyDescent="0.25">
      <c r="A248" s="10" t="s">
        <v>274</v>
      </c>
      <c r="B248" s="1"/>
      <c r="C248" s="1"/>
      <c r="D248" s="255" t="s">
        <v>1018</v>
      </c>
      <c r="E248" s="255" t="s">
        <v>1018</v>
      </c>
      <c r="F248" s="255" t="s">
        <v>1018</v>
      </c>
      <c r="G248" s="255" t="s">
        <v>1018</v>
      </c>
      <c r="H248" s="255" t="s">
        <v>1018</v>
      </c>
      <c r="I248" s="1"/>
      <c r="J248" s="255" t="s">
        <v>1018</v>
      </c>
      <c r="K248" s="262"/>
      <c r="L248" s="263"/>
    </row>
    <row r="249" spans="1:12" s="37" customFormat="1" ht="12.75" hidden="1" customHeight="1" x14ac:dyDescent="0.25">
      <c r="A249" s="10" t="s">
        <v>299</v>
      </c>
      <c r="B249" s="1"/>
      <c r="C249" s="1"/>
      <c r="D249" s="255" t="str">
        <f>CONCATENATE("BUD",NOTES!$D$7)</f>
        <v>BUD2021</v>
      </c>
      <c r="E249" s="255" t="str">
        <f>CONCATENATE("BUD",NOTES!$D$7)</f>
        <v>BUD2021</v>
      </c>
      <c r="F249" s="255" t="str">
        <f>CONCATENATE("BUD",NOTES!$D$7)</f>
        <v>BUD2021</v>
      </c>
      <c r="G249" s="255" t="str">
        <f>CONCATENATE("BUD",NOTES!$D$7)</f>
        <v>BUD2021</v>
      </c>
      <c r="H249" s="255" t="str">
        <f>CONCATENATE("BUD",NOTES!$D$7-1)</f>
        <v>BUD2020</v>
      </c>
      <c r="I249" s="1"/>
      <c r="J249" s="255" t="str">
        <f>CONCATENATE("BUD",NOTES!$D$7-1)</f>
        <v>BUD2020</v>
      </c>
      <c r="K249" s="262"/>
      <c r="L249" s="263"/>
    </row>
    <row r="250" spans="1:12" s="37" customFormat="1" ht="12.75" hidden="1" customHeight="1" x14ac:dyDescent="0.25">
      <c r="A250" s="10" t="s">
        <v>300</v>
      </c>
      <c r="B250" s="1"/>
      <c r="C250" s="1"/>
      <c r="D250" s="10">
        <v>10</v>
      </c>
      <c r="E250" s="10">
        <v>20</v>
      </c>
      <c r="F250" s="10">
        <v>30</v>
      </c>
      <c r="G250" s="10">
        <v>40</v>
      </c>
      <c r="H250" s="10">
        <v>10</v>
      </c>
      <c r="I250" s="258"/>
      <c r="J250" s="10">
        <v>30</v>
      </c>
      <c r="K250" s="262"/>
      <c r="L250" s="263"/>
    </row>
    <row r="251" spans="1:12" s="37" customFormat="1" ht="12.75" hidden="1" customHeight="1" x14ac:dyDescent="0.25">
      <c r="A251" s="10" t="s">
        <v>301</v>
      </c>
      <c r="B251" s="1"/>
      <c r="C251" s="1"/>
      <c r="D251" s="10" t="s">
        <v>81</v>
      </c>
      <c r="E251" s="10" t="s">
        <v>81</v>
      </c>
      <c r="F251" s="10" t="s">
        <v>82</v>
      </c>
      <c r="G251" s="10" t="s">
        <v>82</v>
      </c>
      <c r="H251" s="10" t="s">
        <v>81</v>
      </c>
      <c r="I251" s="258"/>
      <c r="J251" s="10" t="s">
        <v>82</v>
      </c>
      <c r="K251" s="262"/>
      <c r="L251" s="263"/>
    </row>
    <row r="252" spans="1:12" s="37" customFormat="1" x14ac:dyDescent="0.2">
      <c r="A252" s="75"/>
      <c r="B252" s="75"/>
      <c r="C252" s="75"/>
      <c r="D252" s="129"/>
      <c r="E252" s="129"/>
      <c r="F252" s="129"/>
      <c r="G252" s="129"/>
      <c r="H252" s="262"/>
      <c r="I252" s="262"/>
      <c r="J252" s="262"/>
      <c r="K252" s="262"/>
      <c r="L252" s="263"/>
    </row>
    <row r="253" spans="1:12" s="37" customFormat="1" ht="12.75" hidden="1" customHeight="1" x14ac:dyDescent="0.25">
      <c r="A253" s="10" t="s">
        <v>1425</v>
      </c>
      <c r="B253" s="1"/>
      <c r="C253" s="1"/>
      <c r="D253" s="1"/>
      <c r="E253" s="1"/>
      <c r="F253" s="1"/>
      <c r="G253" s="1"/>
      <c r="H253" s="1"/>
      <c r="I253" s="1"/>
      <c r="J253" s="1"/>
      <c r="K253" s="262"/>
      <c r="L253" s="263"/>
    </row>
    <row r="254" spans="1:12" s="37" customFormat="1" ht="12.75" hidden="1" customHeight="1" x14ac:dyDescent="0.25">
      <c r="A254" s="10" t="s">
        <v>302</v>
      </c>
      <c r="B254" s="1"/>
      <c r="C254" s="1"/>
      <c r="D254" s="1"/>
      <c r="E254" s="1"/>
      <c r="F254" s="1"/>
      <c r="G254" s="1"/>
      <c r="H254" s="1"/>
      <c r="I254" s="1"/>
      <c r="J254" s="1"/>
      <c r="K254" s="262"/>
      <c r="L254" s="263"/>
    </row>
    <row r="255" spans="1:12" s="37" customFormat="1" ht="12.75" hidden="1" customHeight="1" x14ac:dyDescent="0.25">
      <c r="A255" s="10" t="s">
        <v>275</v>
      </c>
      <c r="B255" s="1"/>
      <c r="C255" s="1"/>
      <c r="D255" s="255" t="s">
        <v>1018</v>
      </c>
      <c r="E255" s="255" t="s">
        <v>1018</v>
      </c>
      <c r="F255" s="255" t="s">
        <v>1018</v>
      </c>
      <c r="G255" s="255" t="s">
        <v>1018</v>
      </c>
      <c r="H255" s="255" t="s">
        <v>1018</v>
      </c>
      <c r="I255" s="1"/>
      <c r="J255" s="255" t="s">
        <v>1018</v>
      </c>
      <c r="K255" s="262"/>
      <c r="L255" s="263"/>
    </row>
    <row r="256" spans="1:12" s="37" customFormat="1" ht="12.75" hidden="1" customHeight="1" x14ac:dyDescent="0.25">
      <c r="A256" s="10" t="s">
        <v>303</v>
      </c>
      <c r="B256" s="1"/>
      <c r="C256" s="1"/>
      <c r="D256" s="255" t="str">
        <f>CONCATENATE("BUD",NOTES!$D$7)</f>
        <v>BUD2021</v>
      </c>
      <c r="E256" s="255" t="str">
        <f>CONCATENATE("BUD",NOTES!$D$7)</f>
        <v>BUD2021</v>
      </c>
      <c r="F256" s="255" t="str">
        <f>CONCATENATE("BUD",NOTES!$D$7)</f>
        <v>BUD2021</v>
      </c>
      <c r="G256" s="255" t="str">
        <f>CONCATENATE("BUD",NOTES!$D$7)</f>
        <v>BUD2021</v>
      </c>
      <c r="H256" s="255" t="str">
        <f>CONCATENATE("BUD",NOTES!$D$7-1)</f>
        <v>BUD2020</v>
      </c>
      <c r="I256" s="1"/>
      <c r="J256" s="255" t="str">
        <f>CONCATENATE("BUD",NOTES!$D$7-1)</f>
        <v>BUD2020</v>
      </c>
      <c r="K256" s="262"/>
      <c r="L256" s="263"/>
    </row>
    <row r="257" spans="1:12" s="37" customFormat="1" ht="12.75" hidden="1" customHeight="1" x14ac:dyDescent="0.25">
      <c r="A257" s="10" t="s">
        <v>304</v>
      </c>
      <c r="B257" s="1"/>
      <c r="C257" s="1"/>
      <c r="D257" s="10">
        <v>10</v>
      </c>
      <c r="E257" s="10">
        <v>20</v>
      </c>
      <c r="F257" s="10">
        <v>30</v>
      </c>
      <c r="G257" s="10">
        <v>40</v>
      </c>
      <c r="H257" s="10">
        <v>10</v>
      </c>
      <c r="I257" s="258"/>
      <c r="J257" s="10">
        <v>30</v>
      </c>
      <c r="K257" s="262"/>
      <c r="L257" s="263"/>
    </row>
    <row r="258" spans="1:12" s="37" customFormat="1" ht="12.75" hidden="1" customHeight="1" x14ac:dyDescent="0.25">
      <c r="A258" s="10" t="s">
        <v>305</v>
      </c>
      <c r="B258" s="1"/>
      <c r="C258" s="1"/>
      <c r="D258" s="10" t="s">
        <v>81</v>
      </c>
      <c r="E258" s="10" t="s">
        <v>81</v>
      </c>
      <c r="F258" s="10" t="s">
        <v>82</v>
      </c>
      <c r="G258" s="10" t="s">
        <v>82</v>
      </c>
      <c r="H258" s="10" t="s">
        <v>81</v>
      </c>
      <c r="I258" s="258"/>
      <c r="J258" s="10" t="s">
        <v>82</v>
      </c>
      <c r="K258" s="262"/>
      <c r="L258" s="263"/>
    </row>
    <row r="259" spans="1:12" s="37" customFormat="1" x14ac:dyDescent="0.2">
      <c r="A259" s="75"/>
      <c r="B259" s="75"/>
      <c r="C259" s="75"/>
      <c r="D259" s="129"/>
      <c r="E259" s="129"/>
      <c r="F259" s="129"/>
      <c r="G259" s="129"/>
      <c r="H259" s="262"/>
      <c r="I259" s="262"/>
      <c r="J259" s="262"/>
      <c r="K259" s="262"/>
      <c r="L259" s="263"/>
    </row>
    <row r="260" spans="1:12" s="37" customFormat="1" ht="12.75" hidden="1" customHeight="1" x14ac:dyDescent="0.25">
      <c r="A260" s="10" t="s">
        <v>1426</v>
      </c>
      <c r="B260" s="1"/>
      <c r="C260" s="1"/>
      <c r="D260" s="1"/>
      <c r="E260" s="1"/>
      <c r="F260" s="1"/>
      <c r="G260" s="1"/>
      <c r="H260" s="1"/>
      <c r="I260" s="1"/>
      <c r="J260" s="1"/>
      <c r="K260" s="262"/>
      <c r="L260" s="263"/>
    </row>
    <row r="261" spans="1:12" s="37" customFormat="1" ht="12.75" hidden="1" customHeight="1" x14ac:dyDescent="0.25">
      <c r="A261" s="10" t="s">
        <v>306</v>
      </c>
      <c r="B261" s="1"/>
      <c r="C261" s="1"/>
      <c r="D261" s="1"/>
      <c r="E261" s="1"/>
      <c r="F261" s="1"/>
      <c r="G261" s="1"/>
      <c r="H261" s="1"/>
      <c r="I261" s="1"/>
      <c r="J261" s="1"/>
      <c r="K261" s="262"/>
      <c r="L261" s="263"/>
    </row>
    <row r="262" spans="1:12" s="37" customFormat="1" ht="12.75" hidden="1" customHeight="1" x14ac:dyDescent="0.25">
      <c r="A262" s="10" t="s">
        <v>276</v>
      </c>
      <c r="B262" s="1"/>
      <c r="C262" s="1"/>
      <c r="D262" s="255" t="s">
        <v>1018</v>
      </c>
      <c r="E262" s="255" t="s">
        <v>1018</v>
      </c>
      <c r="F262" s="255" t="s">
        <v>1018</v>
      </c>
      <c r="G262" s="255" t="s">
        <v>1018</v>
      </c>
      <c r="H262" s="255" t="s">
        <v>1018</v>
      </c>
      <c r="I262" s="1"/>
      <c r="J262" s="255" t="s">
        <v>1018</v>
      </c>
      <c r="K262" s="262"/>
      <c r="L262" s="263"/>
    </row>
    <row r="263" spans="1:12" s="37" customFormat="1" ht="12.75" hidden="1" customHeight="1" x14ac:dyDescent="0.25">
      <c r="A263" s="10" t="s">
        <v>307</v>
      </c>
      <c r="B263" s="1"/>
      <c r="C263" s="1"/>
      <c r="D263" s="255" t="str">
        <f>CONCATENATE("BUD",NOTES!$D$7)</f>
        <v>BUD2021</v>
      </c>
      <c r="E263" s="255" t="str">
        <f>CONCATENATE("BUD",NOTES!$D$7)</f>
        <v>BUD2021</v>
      </c>
      <c r="F263" s="255" t="str">
        <f>CONCATENATE("BUD",NOTES!$D$7)</f>
        <v>BUD2021</v>
      </c>
      <c r="G263" s="255" t="str">
        <f>CONCATENATE("BUD",NOTES!$D$7)</f>
        <v>BUD2021</v>
      </c>
      <c r="H263" s="255" t="str">
        <f>CONCATENATE("BUD",NOTES!$D$7-1)</f>
        <v>BUD2020</v>
      </c>
      <c r="I263" s="1"/>
      <c r="J263" s="255" t="str">
        <f>CONCATENATE("BUD",NOTES!$D$7-1)</f>
        <v>BUD2020</v>
      </c>
      <c r="K263" s="262"/>
      <c r="L263" s="263"/>
    </row>
    <row r="264" spans="1:12" s="37" customFormat="1" ht="12.75" hidden="1" customHeight="1" x14ac:dyDescent="0.25">
      <c r="A264" s="10" t="s">
        <v>308</v>
      </c>
      <c r="B264" s="1"/>
      <c r="C264" s="1"/>
      <c r="D264" s="10">
        <v>10</v>
      </c>
      <c r="E264" s="10">
        <v>20</v>
      </c>
      <c r="F264" s="10">
        <v>30</v>
      </c>
      <c r="G264" s="10">
        <v>40</v>
      </c>
      <c r="H264" s="10">
        <v>10</v>
      </c>
      <c r="I264" s="258"/>
      <c r="J264" s="10">
        <v>30</v>
      </c>
      <c r="K264" s="262"/>
      <c r="L264" s="263"/>
    </row>
    <row r="265" spans="1:12" s="37" customFormat="1" ht="12.75" hidden="1" customHeight="1" x14ac:dyDescent="0.25">
      <c r="A265" s="10" t="s">
        <v>309</v>
      </c>
      <c r="B265" s="1"/>
      <c r="C265" s="1"/>
      <c r="D265" s="10" t="s">
        <v>81</v>
      </c>
      <c r="E265" s="10" t="s">
        <v>81</v>
      </c>
      <c r="F265" s="10" t="s">
        <v>82</v>
      </c>
      <c r="G265" s="10" t="s">
        <v>82</v>
      </c>
      <c r="H265" s="10" t="s">
        <v>81</v>
      </c>
      <c r="I265" s="258"/>
      <c r="J265" s="10" t="s">
        <v>82</v>
      </c>
      <c r="K265" s="262"/>
      <c r="L265" s="263"/>
    </row>
    <row r="266" spans="1:12" s="37" customFormat="1" x14ac:dyDescent="0.2">
      <c r="A266" s="75"/>
      <c r="B266" s="75"/>
      <c r="C266" s="75"/>
      <c r="D266" s="129"/>
      <c r="E266" s="94"/>
      <c r="F266" s="129"/>
      <c r="G266" s="94"/>
      <c r="H266" s="262"/>
      <c r="I266" s="262"/>
      <c r="J266" s="262"/>
      <c r="K266" s="262"/>
      <c r="L266" s="263"/>
    </row>
    <row r="267" spans="1:12" s="37" customFormat="1" ht="12.75" hidden="1" customHeight="1" x14ac:dyDescent="0.25">
      <c r="A267" s="10" t="s">
        <v>1427</v>
      </c>
      <c r="B267" s="1"/>
      <c r="C267" s="1"/>
      <c r="D267" s="1"/>
      <c r="E267" s="1"/>
      <c r="F267" s="1"/>
      <c r="G267" s="1"/>
      <c r="H267" s="1"/>
      <c r="I267" s="1"/>
      <c r="J267" s="1"/>
      <c r="K267" s="262"/>
      <c r="L267" s="263"/>
    </row>
    <row r="268" spans="1:12" s="37" customFormat="1" ht="12.75" hidden="1" customHeight="1" x14ac:dyDescent="0.25">
      <c r="A268" s="10" t="s">
        <v>394</v>
      </c>
      <c r="B268" s="1"/>
      <c r="C268" s="1"/>
      <c r="D268" s="1"/>
      <c r="E268" s="1"/>
      <c r="F268" s="1"/>
      <c r="G268" s="1"/>
      <c r="H268" s="1"/>
      <c r="I268" s="1"/>
      <c r="J268" s="1"/>
      <c r="K268" s="262"/>
      <c r="L268" s="263"/>
    </row>
    <row r="269" spans="1:12" s="37" customFormat="1" ht="12.75" hidden="1" customHeight="1" x14ac:dyDescent="0.25">
      <c r="A269" s="10" t="s">
        <v>277</v>
      </c>
      <c r="B269" s="1"/>
      <c r="C269" s="1"/>
      <c r="D269" s="255" t="s">
        <v>1018</v>
      </c>
      <c r="E269" s="255" t="s">
        <v>1018</v>
      </c>
      <c r="F269" s="255" t="s">
        <v>1018</v>
      </c>
      <c r="G269" s="255" t="s">
        <v>1018</v>
      </c>
      <c r="H269" s="255" t="s">
        <v>1018</v>
      </c>
      <c r="I269" s="1"/>
      <c r="J269" s="255" t="s">
        <v>1018</v>
      </c>
      <c r="K269" s="262"/>
      <c r="L269" s="263"/>
    </row>
    <row r="270" spans="1:12" s="37" customFormat="1" ht="12.75" hidden="1" customHeight="1" x14ac:dyDescent="0.25">
      <c r="A270" s="10" t="s">
        <v>395</v>
      </c>
      <c r="B270" s="1"/>
      <c r="C270" s="1"/>
      <c r="D270" s="255" t="str">
        <f>CONCATENATE("BUD",NOTES!$D$7)</f>
        <v>BUD2021</v>
      </c>
      <c r="E270" s="255" t="str">
        <f>CONCATENATE("BUD",NOTES!$D$7)</f>
        <v>BUD2021</v>
      </c>
      <c r="F270" s="255" t="str">
        <f>CONCATENATE("BUD",NOTES!$D$7)</f>
        <v>BUD2021</v>
      </c>
      <c r="G270" s="255" t="str">
        <f>CONCATENATE("BUD",NOTES!$D$7)</f>
        <v>BUD2021</v>
      </c>
      <c r="H270" s="255" t="str">
        <f>CONCATENATE("BUD",NOTES!$D$7-1)</f>
        <v>BUD2020</v>
      </c>
      <c r="I270" s="1"/>
      <c r="J270" s="255" t="str">
        <f>CONCATENATE("BUD",NOTES!$D$7-1)</f>
        <v>BUD2020</v>
      </c>
      <c r="K270" s="262"/>
      <c r="L270" s="263"/>
    </row>
    <row r="271" spans="1:12" s="37" customFormat="1" ht="12.75" hidden="1" customHeight="1" x14ac:dyDescent="0.25">
      <c r="A271" s="10" t="s">
        <v>396</v>
      </c>
      <c r="B271" s="1"/>
      <c r="C271" s="1"/>
      <c r="D271" s="10">
        <v>10</v>
      </c>
      <c r="E271" s="10">
        <v>20</v>
      </c>
      <c r="F271" s="10">
        <v>30</v>
      </c>
      <c r="G271" s="10">
        <v>40</v>
      </c>
      <c r="H271" s="10">
        <v>10</v>
      </c>
      <c r="I271" s="258"/>
      <c r="J271" s="10">
        <v>30</v>
      </c>
      <c r="K271" s="262"/>
      <c r="L271" s="263"/>
    </row>
    <row r="272" spans="1:12" s="37" customFormat="1" ht="12.75" hidden="1" customHeight="1" x14ac:dyDescent="0.25">
      <c r="A272" s="10" t="s">
        <v>397</v>
      </c>
      <c r="B272" s="1"/>
      <c r="C272" s="1"/>
      <c r="D272" s="10" t="s">
        <v>81</v>
      </c>
      <c r="E272" s="10" t="s">
        <v>81</v>
      </c>
      <c r="F272" s="10" t="s">
        <v>82</v>
      </c>
      <c r="G272" s="10" t="s">
        <v>82</v>
      </c>
      <c r="H272" s="10" t="s">
        <v>81</v>
      </c>
      <c r="I272" s="258"/>
      <c r="J272" s="10" t="s">
        <v>82</v>
      </c>
      <c r="K272" s="262"/>
      <c r="L272" s="263"/>
    </row>
    <row r="273" spans="1:12" s="37" customFormat="1" x14ac:dyDescent="0.2">
      <c r="A273" s="75"/>
      <c r="B273" s="75"/>
      <c r="C273" s="75"/>
      <c r="D273" s="129"/>
      <c r="E273" s="129"/>
      <c r="F273" s="129"/>
      <c r="G273" s="129"/>
      <c r="H273" s="262"/>
      <c r="I273" s="262"/>
      <c r="J273" s="262"/>
      <c r="K273" s="262"/>
      <c r="L273" s="263"/>
    </row>
    <row r="274" spans="1:12" s="37" customFormat="1" ht="12.75" hidden="1" customHeight="1" x14ac:dyDescent="0.25">
      <c r="A274" s="10" t="s">
        <v>1428</v>
      </c>
      <c r="B274" s="1"/>
      <c r="C274" s="1"/>
      <c r="D274" s="1"/>
      <c r="E274" s="1"/>
      <c r="F274" s="1"/>
      <c r="G274" s="1"/>
      <c r="H274" s="1"/>
      <c r="I274" s="1"/>
      <c r="J274" s="1"/>
      <c r="K274" s="262"/>
      <c r="L274" s="263"/>
    </row>
    <row r="275" spans="1:12" s="37" customFormat="1" ht="12.75" hidden="1" customHeight="1" x14ac:dyDescent="0.25">
      <c r="A275" s="10" t="s">
        <v>458</v>
      </c>
      <c r="B275" s="1"/>
      <c r="C275" s="1"/>
      <c r="D275" s="1"/>
      <c r="E275" s="1"/>
      <c r="F275" s="1"/>
      <c r="G275" s="1"/>
      <c r="H275" s="1"/>
      <c r="I275" s="1"/>
      <c r="J275" s="1"/>
      <c r="K275" s="262"/>
      <c r="L275" s="263"/>
    </row>
    <row r="276" spans="1:12" s="37" customFormat="1" ht="12.75" hidden="1" customHeight="1" x14ac:dyDescent="0.25">
      <c r="A276" s="10" t="s">
        <v>278</v>
      </c>
      <c r="B276" s="1"/>
      <c r="C276" s="1"/>
      <c r="D276" s="255" t="s">
        <v>1018</v>
      </c>
      <c r="E276" s="255" t="s">
        <v>1018</v>
      </c>
      <c r="F276" s="255" t="s">
        <v>1018</v>
      </c>
      <c r="G276" s="255" t="s">
        <v>1018</v>
      </c>
      <c r="H276" s="255" t="s">
        <v>1018</v>
      </c>
      <c r="I276" s="1"/>
      <c r="J276" s="255" t="s">
        <v>1018</v>
      </c>
      <c r="K276" s="262"/>
      <c r="L276" s="263"/>
    </row>
    <row r="277" spans="1:12" s="37" customFormat="1" ht="12.75" hidden="1" customHeight="1" x14ac:dyDescent="0.25">
      <c r="A277" s="10" t="s">
        <v>459</v>
      </c>
      <c r="B277" s="1"/>
      <c r="C277" s="1"/>
      <c r="D277" s="255" t="str">
        <f>CONCATENATE("BUD",NOTES!$D$7)</f>
        <v>BUD2021</v>
      </c>
      <c r="E277" s="255" t="str">
        <f>CONCATENATE("BUD",NOTES!$D$7)</f>
        <v>BUD2021</v>
      </c>
      <c r="F277" s="255" t="str">
        <f>CONCATENATE("BUD",NOTES!$D$7)</f>
        <v>BUD2021</v>
      </c>
      <c r="G277" s="255" t="str">
        <f>CONCATENATE("BUD",NOTES!$D$7)</f>
        <v>BUD2021</v>
      </c>
      <c r="H277" s="255" t="str">
        <f>CONCATENATE("BUD",NOTES!$D$7-1)</f>
        <v>BUD2020</v>
      </c>
      <c r="I277" s="1"/>
      <c r="J277" s="255" t="str">
        <f>CONCATENATE("BUD",NOTES!$D$7-1)</f>
        <v>BUD2020</v>
      </c>
      <c r="K277" s="262"/>
      <c r="L277" s="263"/>
    </row>
    <row r="278" spans="1:12" s="37" customFormat="1" ht="12.75" hidden="1" customHeight="1" x14ac:dyDescent="0.25">
      <c r="A278" s="10" t="s">
        <v>460</v>
      </c>
      <c r="B278" s="1"/>
      <c r="C278" s="1"/>
      <c r="D278" s="10">
        <v>10</v>
      </c>
      <c r="E278" s="10">
        <v>20</v>
      </c>
      <c r="F278" s="10">
        <v>30</v>
      </c>
      <c r="G278" s="10">
        <v>40</v>
      </c>
      <c r="H278" s="10">
        <v>10</v>
      </c>
      <c r="I278" s="258"/>
      <c r="J278" s="10">
        <v>30</v>
      </c>
      <c r="K278" s="262"/>
      <c r="L278" s="263"/>
    </row>
    <row r="279" spans="1:12" s="37" customFormat="1" ht="12.75" hidden="1" customHeight="1" x14ac:dyDescent="0.25">
      <c r="A279" s="10" t="s">
        <v>461</v>
      </c>
      <c r="B279" s="1"/>
      <c r="C279" s="1"/>
      <c r="D279" s="10" t="s">
        <v>81</v>
      </c>
      <c r="E279" s="10" t="s">
        <v>81</v>
      </c>
      <c r="F279" s="10" t="s">
        <v>82</v>
      </c>
      <c r="G279" s="10" t="s">
        <v>82</v>
      </c>
      <c r="H279" s="10" t="s">
        <v>81</v>
      </c>
      <c r="I279" s="258"/>
      <c r="J279" s="10" t="s">
        <v>82</v>
      </c>
      <c r="K279" s="262"/>
      <c r="L279" s="263"/>
    </row>
    <row r="280" spans="1:12" s="37" customFormat="1" x14ac:dyDescent="0.2">
      <c r="A280" s="75"/>
      <c r="B280" s="75"/>
      <c r="C280" s="75"/>
      <c r="D280" s="129"/>
      <c r="E280" s="94"/>
      <c r="F280" s="129"/>
      <c r="G280" s="94"/>
      <c r="H280" s="262"/>
      <c r="I280" s="262"/>
      <c r="J280" s="262"/>
      <c r="K280" s="262"/>
      <c r="L280" s="263"/>
    </row>
    <row r="281" spans="1:12" s="37" customFormat="1" ht="12.75" hidden="1" customHeight="1" x14ac:dyDescent="0.25">
      <c r="A281" s="10" t="s">
        <v>1429</v>
      </c>
      <c r="B281" s="1"/>
      <c r="C281" s="1"/>
      <c r="D281" s="1"/>
      <c r="E281" s="1"/>
      <c r="F281" s="1"/>
      <c r="G281" s="1"/>
      <c r="H281" s="1"/>
      <c r="I281" s="1"/>
      <c r="J281" s="1"/>
      <c r="K281" s="262"/>
      <c r="L281" s="263"/>
    </row>
    <row r="282" spans="1:12" s="37" customFormat="1" ht="12.75" hidden="1" customHeight="1" x14ac:dyDescent="0.25">
      <c r="A282" s="10" t="s">
        <v>462</v>
      </c>
      <c r="B282" s="1"/>
      <c r="C282" s="1"/>
      <c r="D282" s="1"/>
      <c r="E282" s="1"/>
      <c r="F282" s="1"/>
      <c r="G282" s="1"/>
      <c r="H282" s="1"/>
      <c r="I282" s="1"/>
      <c r="J282" s="1"/>
      <c r="K282" s="262"/>
      <c r="L282" s="263"/>
    </row>
    <row r="283" spans="1:12" s="37" customFormat="1" ht="12.75" hidden="1" customHeight="1" x14ac:dyDescent="0.25">
      <c r="A283" s="10" t="s">
        <v>279</v>
      </c>
      <c r="B283" s="1"/>
      <c r="C283" s="1"/>
      <c r="D283" s="255" t="s">
        <v>1018</v>
      </c>
      <c r="E283" s="255" t="s">
        <v>1018</v>
      </c>
      <c r="F283" s="255" t="s">
        <v>1018</v>
      </c>
      <c r="G283" s="255" t="s">
        <v>1018</v>
      </c>
      <c r="H283" s="255" t="s">
        <v>1018</v>
      </c>
      <c r="I283" s="1"/>
      <c r="J283" s="255" t="s">
        <v>1018</v>
      </c>
      <c r="K283" s="262"/>
      <c r="L283" s="263"/>
    </row>
    <row r="284" spans="1:12" s="37" customFormat="1" ht="12.75" hidden="1" customHeight="1" x14ac:dyDescent="0.25">
      <c r="A284" s="10" t="s">
        <v>463</v>
      </c>
      <c r="B284" s="1"/>
      <c r="C284" s="1"/>
      <c r="D284" s="255" t="str">
        <f>CONCATENATE("BUD",NOTES!$D$7)</f>
        <v>BUD2021</v>
      </c>
      <c r="E284" s="255" t="str">
        <f>CONCATENATE("BUD",NOTES!$D$7)</f>
        <v>BUD2021</v>
      </c>
      <c r="F284" s="255" t="str">
        <f>CONCATENATE("BUD",NOTES!$D$7)</f>
        <v>BUD2021</v>
      </c>
      <c r="G284" s="255" t="str">
        <f>CONCATENATE("BUD",NOTES!$D$7)</f>
        <v>BUD2021</v>
      </c>
      <c r="H284" s="255" t="str">
        <f>CONCATENATE("BUD",NOTES!$D$7-1)</f>
        <v>BUD2020</v>
      </c>
      <c r="I284" s="1"/>
      <c r="J284" s="255" t="str">
        <f>CONCATENATE("BUD",NOTES!$D$7-1)</f>
        <v>BUD2020</v>
      </c>
      <c r="K284" s="262"/>
      <c r="L284" s="263"/>
    </row>
    <row r="285" spans="1:12" s="37" customFormat="1" ht="12.75" hidden="1" customHeight="1" x14ac:dyDescent="0.25">
      <c r="A285" s="10" t="s">
        <v>464</v>
      </c>
      <c r="B285" s="1"/>
      <c r="C285" s="1"/>
      <c r="D285" s="10">
        <v>10</v>
      </c>
      <c r="E285" s="10">
        <v>20</v>
      </c>
      <c r="F285" s="10">
        <v>30</v>
      </c>
      <c r="G285" s="10">
        <v>40</v>
      </c>
      <c r="H285" s="10">
        <v>10</v>
      </c>
      <c r="I285" s="258"/>
      <c r="J285" s="10">
        <v>30</v>
      </c>
      <c r="K285" s="262"/>
      <c r="L285" s="263"/>
    </row>
    <row r="286" spans="1:12" s="37" customFormat="1" ht="12.75" hidden="1" customHeight="1" x14ac:dyDescent="0.25">
      <c r="A286" s="10" t="s">
        <v>465</v>
      </c>
      <c r="B286" s="1"/>
      <c r="C286" s="1"/>
      <c r="D286" s="10" t="s">
        <v>81</v>
      </c>
      <c r="E286" s="10" t="s">
        <v>81</v>
      </c>
      <c r="F286" s="10" t="s">
        <v>82</v>
      </c>
      <c r="G286" s="10" t="s">
        <v>82</v>
      </c>
      <c r="H286" s="10" t="s">
        <v>81</v>
      </c>
      <c r="I286" s="258"/>
      <c r="J286" s="10" t="s">
        <v>82</v>
      </c>
      <c r="K286" s="262"/>
      <c r="L286" s="263"/>
    </row>
    <row r="287" spans="1:12" s="37" customFormat="1" x14ac:dyDescent="0.2">
      <c r="A287" s="75"/>
      <c r="B287" s="75"/>
      <c r="C287" s="75"/>
      <c r="D287" s="129"/>
      <c r="E287" s="129"/>
      <c r="F287" s="129"/>
      <c r="G287" s="129"/>
      <c r="H287" s="262"/>
      <c r="I287" s="262"/>
      <c r="J287" s="262"/>
      <c r="K287" s="262"/>
      <c r="L287" s="263"/>
    </row>
    <row r="288" spans="1:12" s="37" customFormat="1" ht="12.75" hidden="1" customHeight="1" x14ac:dyDescent="0.25">
      <c r="A288" s="10" t="s">
        <v>1430</v>
      </c>
      <c r="B288" s="1"/>
      <c r="C288" s="1"/>
      <c r="D288" s="1"/>
      <c r="E288" s="1"/>
      <c r="F288" s="1"/>
      <c r="G288" s="1"/>
      <c r="H288" s="1"/>
      <c r="I288" s="1"/>
      <c r="J288" s="1"/>
      <c r="K288" s="262"/>
      <c r="L288" s="263"/>
    </row>
    <row r="289" spans="1:12" s="37" customFormat="1" ht="12.75" hidden="1" customHeight="1" x14ac:dyDescent="0.25">
      <c r="A289" s="10" t="s">
        <v>466</v>
      </c>
      <c r="B289" s="1"/>
      <c r="C289" s="1"/>
      <c r="D289" s="1"/>
      <c r="E289" s="1"/>
      <c r="F289" s="1"/>
      <c r="G289" s="1"/>
      <c r="H289" s="1"/>
      <c r="I289" s="1"/>
      <c r="J289" s="1"/>
      <c r="K289" s="262"/>
      <c r="L289" s="263"/>
    </row>
    <row r="290" spans="1:12" s="37" customFormat="1" ht="12.75" hidden="1" customHeight="1" x14ac:dyDescent="0.25">
      <c r="A290" s="10" t="s">
        <v>280</v>
      </c>
      <c r="B290" s="1"/>
      <c r="C290" s="1"/>
      <c r="D290" s="255" t="s">
        <v>1018</v>
      </c>
      <c r="E290" s="255" t="s">
        <v>1018</v>
      </c>
      <c r="F290" s="255" t="s">
        <v>1018</v>
      </c>
      <c r="G290" s="255" t="s">
        <v>1018</v>
      </c>
      <c r="H290" s="255" t="s">
        <v>1018</v>
      </c>
      <c r="I290" s="1"/>
      <c r="J290" s="255" t="s">
        <v>1018</v>
      </c>
      <c r="K290" s="262"/>
      <c r="L290" s="263"/>
    </row>
    <row r="291" spans="1:12" s="37" customFormat="1" ht="12.75" hidden="1" customHeight="1" x14ac:dyDescent="0.25">
      <c r="A291" s="10" t="s">
        <v>467</v>
      </c>
      <c r="B291" s="1"/>
      <c r="C291" s="1"/>
      <c r="D291" s="255" t="str">
        <f>CONCATENATE("BUD",NOTES!$D$7)</f>
        <v>BUD2021</v>
      </c>
      <c r="E291" s="255" t="str">
        <f>CONCATENATE("BUD",NOTES!$D$7)</f>
        <v>BUD2021</v>
      </c>
      <c r="F291" s="255" t="str">
        <f>CONCATENATE("BUD",NOTES!$D$7)</f>
        <v>BUD2021</v>
      </c>
      <c r="G291" s="255" t="str">
        <f>CONCATENATE("BUD",NOTES!$D$7)</f>
        <v>BUD2021</v>
      </c>
      <c r="H291" s="255" t="str">
        <f>CONCATENATE("BUD",NOTES!$D$7-1)</f>
        <v>BUD2020</v>
      </c>
      <c r="I291" s="1"/>
      <c r="J291" s="255" t="str">
        <f>CONCATENATE("BUD",NOTES!$D$7-1)</f>
        <v>BUD2020</v>
      </c>
      <c r="K291" s="262"/>
      <c r="L291" s="263"/>
    </row>
    <row r="292" spans="1:12" s="37" customFormat="1" ht="12.75" hidden="1" customHeight="1" x14ac:dyDescent="0.25">
      <c r="A292" s="10" t="s">
        <v>468</v>
      </c>
      <c r="B292" s="1"/>
      <c r="C292" s="1"/>
      <c r="D292" s="10">
        <v>10</v>
      </c>
      <c r="E292" s="10">
        <v>20</v>
      </c>
      <c r="F292" s="10">
        <v>30</v>
      </c>
      <c r="G292" s="10">
        <v>40</v>
      </c>
      <c r="H292" s="10">
        <v>10</v>
      </c>
      <c r="I292" s="258"/>
      <c r="J292" s="10">
        <v>30</v>
      </c>
      <c r="K292" s="262"/>
      <c r="L292" s="263"/>
    </row>
    <row r="293" spans="1:12" s="37" customFormat="1" ht="12.75" hidden="1" customHeight="1" x14ac:dyDescent="0.25">
      <c r="A293" s="10" t="s">
        <v>469</v>
      </c>
      <c r="B293" s="1"/>
      <c r="C293" s="1"/>
      <c r="D293" s="10" t="s">
        <v>81</v>
      </c>
      <c r="E293" s="10" t="s">
        <v>81</v>
      </c>
      <c r="F293" s="10" t="s">
        <v>82</v>
      </c>
      <c r="G293" s="10" t="s">
        <v>82</v>
      </c>
      <c r="H293" s="10" t="s">
        <v>81</v>
      </c>
      <c r="I293" s="258"/>
      <c r="J293" s="10" t="s">
        <v>82</v>
      </c>
      <c r="K293" s="262"/>
      <c r="L293" s="263"/>
    </row>
    <row r="294" spans="1:12" s="37" customFormat="1" x14ac:dyDescent="0.2">
      <c r="A294" s="75"/>
      <c r="B294" s="75"/>
      <c r="C294" s="75"/>
      <c r="D294" s="129"/>
      <c r="E294" s="129"/>
      <c r="F294" s="129"/>
      <c r="G294" s="129"/>
      <c r="H294" s="262"/>
      <c r="I294" s="262"/>
      <c r="J294" s="262"/>
      <c r="K294" s="262"/>
      <c r="L294" s="263"/>
    </row>
    <row r="295" spans="1:12" s="37" customFormat="1" ht="12.75" hidden="1" customHeight="1" x14ac:dyDescent="0.25">
      <c r="A295" s="10" t="s">
        <v>1431</v>
      </c>
      <c r="B295" s="1"/>
      <c r="C295" s="1"/>
      <c r="D295" s="1"/>
      <c r="E295" s="1"/>
      <c r="F295" s="1"/>
      <c r="G295" s="1"/>
      <c r="H295" s="1"/>
      <c r="I295" s="1"/>
      <c r="J295" s="1"/>
      <c r="K295" s="262"/>
      <c r="L295" s="263"/>
    </row>
    <row r="296" spans="1:12" s="37" customFormat="1" ht="12.75" hidden="1" customHeight="1" x14ac:dyDescent="0.25">
      <c r="A296" s="10" t="s">
        <v>470</v>
      </c>
      <c r="B296" s="1"/>
      <c r="C296" s="1"/>
      <c r="D296" s="1"/>
      <c r="E296" s="1"/>
      <c r="F296" s="1"/>
      <c r="G296" s="1"/>
      <c r="H296" s="1"/>
      <c r="I296" s="1"/>
      <c r="J296" s="1"/>
      <c r="K296" s="262"/>
      <c r="L296" s="263"/>
    </row>
    <row r="297" spans="1:12" s="37" customFormat="1" ht="12.75" hidden="1" customHeight="1" x14ac:dyDescent="0.25">
      <c r="A297" s="10" t="s">
        <v>281</v>
      </c>
      <c r="B297" s="1"/>
      <c r="C297" s="1"/>
      <c r="D297" s="255" t="s">
        <v>1018</v>
      </c>
      <c r="E297" s="255" t="s">
        <v>1018</v>
      </c>
      <c r="F297" s="255" t="s">
        <v>1018</v>
      </c>
      <c r="G297" s="255" t="s">
        <v>1018</v>
      </c>
      <c r="H297" s="255" t="s">
        <v>1018</v>
      </c>
      <c r="I297" s="1"/>
      <c r="J297" s="255" t="s">
        <v>1018</v>
      </c>
      <c r="K297" s="262"/>
      <c r="L297" s="263"/>
    </row>
    <row r="298" spans="1:12" s="37" customFormat="1" ht="12.75" hidden="1" customHeight="1" x14ac:dyDescent="0.25">
      <c r="A298" s="10" t="s">
        <v>471</v>
      </c>
      <c r="B298" s="1"/>
      <c r="C298" s="1"/>
      <c r="D298" s="255" t="str">
        <f>CONCATENATE("BUD",NOTES!$D$7)</f>
        <v>BUD2021</v>
      </c>
      <c r="E298" s="255" t="str">
        <f>CONCATENATE("BUD",NOTES!$D$7)</f>
        <v>BUD2021</v>
      </c>
      <c r="F298" s="255" t="str">
        <f>CONCATENATE("BUD",NOTES!$D$7)</f>
        <v>BUD2021</v>
      </c>
      <c r="G298" s="255" t="str">
        <f>CONCATENATE("BUD",NOTES!$D$7)</f>
        <v>BUD2021</v>
      </c>
      <c r="H298" s="255" t="str">
        <f>CONCATENATE("BUD",NOTES!$D$7-1)</f>
        <v>BUD2020</v>
      </c>
      <c r="I298" s="1"/>
      <c r="J298" s="255" t="str">
        <f>CONCATENATE("BUD",NOTES!$D$7-1)</f>
        <v>BUD2020</v>
      </c>
      <c r="K298" s="262"/>
      <c r="L298" s="263"/>
    </row>
    <row r="299" spans="1:12" s="37" customFormat="1" ht="12.75" hidden="1" customHeight="1" x14ac:dyDescent="0.25">
      <c r="A299" s="10" t="s">
        <v>472</v>
      </c>
      <c r="B299" s="1"/>
      <c r="C299" s="1"/>
      <c r="D299" s="10">
        <v>10</v>
      </c>
      <c r="E299" s="10">
        <v>20</v>
      </c>
      <c r="F299" s="10">
        <v>30</v>
      </c>
      <c r="G299" s="10">
        <v>40</v>
      </c>
      <c r="H299" s="10">
        <v>10</v>
      </c>
      <c r="I299" s="258"/>
      <c r="J299" s="10">
        <v>30</v>
      </c>
      <c r="K299" s="262"/>
      <c r="L299" s="263"/>
    </row>
    <row r="300" spans="1:12" s="37" customFormat="1" ht="12.75" hidden="1" customHeight="1" x14ac:dyDescent="0.25">
      <c r="A300" s="10" t="s">
        <v>473</v>
      </c>
      <c r="B300" s="1"/>
      <c r="C300" s="1"/>
      <c r="D300" s="10" t="s">
        <v>81</v>
      </c>
      <c r="E300" s="10" t="s">
        <v>81</v>
      </c>
      <c r="F300" s="10" t="s">
        <v>82</v>
      </c>
      <c r="G300" s="10" t="s">
        <v>82</v>
      </c>
      <c r="H300" s="10" t="s">
        <v>81</v>
      </c>
      <c r="I300" s="258"/>
      <c r="J300" s="10" t="s">
        <v>82</v>
      </c>
      <c r="K300" s="262"/>
      <c r="L300" s="263"/>
    </row>
    <row r="301" spans="1:12" s="37" customFormat="1" x14ac:dyDescent="0.2">
      <c r="A301" s="75"/>
      <c r="B301" s="75"/>
      <c r="C301" s="75"/>
      <c r="D301" s="129"/>
      <c r="E301" s="129"/>
      <c r="F301" s="129"/>
      <c r="G301" s="129"/>
      <c r="H301" s="262"/>
      <c r="I301" s="262"/>
      <c r="J301" s="262"/>
      <c r="K301" s="262"/>
      <c r="L301" s="263"/>
    </row>
    <row r="302" spans="1:12" s="37" customFormat="1" ht="12.75" hidden="1" customHeight="1" x14ac:dyDescent="0.25">
      <c r="A302" s="10" t="s">
        <v>1432</v>
      </c>
      <c r="B302" s="1"/>
      <c r="C302" s="1"/>
      <c r="D302" s="1"/>
      <c r="E302" s="1"/>
      <c r="F302" s="1"/>
      <c r="G302" s="1"/>
      <c r="H302" s="1"/>
      <c r="I302" s="1"/>
      <c r="J302" s="1"/>
      <c r="K302" s="262"/>
      <c r="L302" s="263"/>
    </row>
    <row r="303" spans="1:12" s="37" customFormat="1" ht="12.75" hidden="1" customHeight="1" x14ac:dyDescent="0.25">
      <c r="A303" s="10" t="s">
        <v>184</v>
      </c>
      <c r="B303" s="1"/>
      <c r="C303" s="1"/>
      <c r="D303" s="1"/>
      <c r="E303" s="1"/>
      <c r="F303" s="1"/>
      <c r="G303" s="1"/>
      <c r="H303" s="1"/>
      <c r="I303" s="1"/>
      <c r="J303" s="1"/>
      <c r="K303" s="262"/>
      <c r="L303" s="263"/>
    </row>
    <row r="304" spans="1:12" s="37" customFormat="1" ht="12.75" hidden="1" customHeight="1" x14ac:dyDescent="0.25">
      <c r="A304" s="10" t="s">
        <v>282</v>
      </c>
      <c r="B304" s="1"/>
      <c r="C304" s="1"/>
      <c r="D304" s="255" t="s">
        <v>1018</v>
      </c>
      <c r="E304" s="255" t="s">
        <v>1018</v>
      </c>
      <c r="F304" s="255" t="s">
        <v>1018</v>
      </c>
      <c r="G304" s="255" t="s">
        <v>1018</v>
      </c>
      <c r="H304" s="255" t="s">
        <v>1018</v>
      </c>
      <c r="I304" s="1"/>
      <c r="J304" s="255" t="s">
        <v>1018</v>
      </c>
      <c r="K304" s="262"/>
      <c r="L304" s="263"/>
    </row>
    <row r="305" spans="1:12" s="37" customFormat="1" ht="12.75" hidden="1" customHeight="1" x14ac:dyDescent="0.25">
      <c r="A305" s="10" t="s">
        <v>185</v>
      </c>
      <c r="B305" s="1"/>
      <c r="C305" s="1"/>
      <c r="D305" s="255" t="str">
        <f>CONCATENATE("BUD",NOTES!$D$7)</f>
        <v>BUD2021</v>
      </c>
      <c r="E305" s="255" t="str">
        <f>CONCATENATE("BUD",NOTES!$D$7)</f>
        <v>BUD2021</v>
      </c>
      <c r="F305" s="255" t="str">
        <f>CONCATENATE("BUD",NOTES!$D$7)</f>
        <v>BUD2021</v>
      </c>
      <c r="G305" s="255" t="str">
        <f>CONCATENATE("BUD",NOTES!$D$7)</f>
        <v>BUD2021</v>
      </c>
      <c r="H305" s="255" t="str">
        <f>CONCATENATE("BUD",NOTES!$D$7-1)</f>
        <v>BUD2020</v>
      </c>
      <c r="I305" s="1"/>
      <c r="J305" s="255" t="str">
        <f>CONCATENATE("BUD",NOTES!$D$7-1)</f>
        <v>BUD2020</v>
      </c>
      <c r="K305" s="262"/>
      <c r="L305" s="263"/>
    </row>
    <row r="306" spans="1:12" s="37" customFormat="1" ht="12.75" hidden="1" customHeight="1" x14ac:dyDescent="0.25">
      <c r="A306" s="10" t="s">
        <v>186</v>
      </c>
      <c r="B306" s="1"/>
      <c r="C306" s="1"/>
      <c r="D306" s="10">
        <v>10</v>
      </c>
      <c r="E306" s="10">
        <v>20</v>
      </c>
      <c r="F306" s="10">
        <v>30</v>
      </c>
      <c r="G306" s="10">
        <v>40</v>
      </c>
      <c r="H306" s="10">
        <v>10</v>
      </c>
      <c r="I306" s="258"/>
      <c r="J306" s="10">
        <v>30</v>
      </c>
      <c r="K306" s="262"/>
      <c r="L306" s="263"/>
    </row>
    <row r="307" spans="1:12" s="37" customFormat="1" ht="12.75" hidden="1" customHeight="1" x14ac:dyDescent="0.25">
      <c r="A307" s="10" t="s">
        <v>187</v>
      </c>
      <c r="B307" s="1"/>
      <c r="C307" s="1"/>
      <c r="D307" s="10" t="s">
        <v>81</v>
      </c>
      <c r="E307" s="10" t="s">
        <v>81</v>
      </c>
      <c r="F307" s="10" t="s">
        <v>82</v>
      </c>
      <c r="G307" s="10" t="s">
        <v>82</v>
      </c>
      <c r="H307" s="10" t="s">
        <v>81</v>
      </c>
      <c r="I307" s="258"/>
      <c r="J307" s="10" t="s">
        <v>82</v>
      </c>
      <c r="K307" s="262"/>
      <c r="L307" s="263"/>
    </row>
    <row r="308" spans="1:12" s="37" customFormat="1" x14ac:dyDescent="0.2">
      <c r="C308" s="79"/>
      <c r="D308" s="262"/>
      <c r="E308" s="262"/>
      <c r="F308" s="262"/>
      <c r="G308" s="262"/>
      <c r="H308" s="262"/>
      <c r="I308" s="262"/>
      <c r="J308" s="262"/>
      <c r="K308" s="262"/>
      <c r="L308" s="263"/>
    </row>
    <row r="309" spans="1:12" s="37" customFormat="1" ht="12.75" hidden="1" customHeight="1" x14ac:dyDescent="0.25">
      <c r="A309" s="10" t="s">
        <v>1433</v>
      </c>
      <c r="B309" s="1"/>
      <c r="C309" s="1"/>
      <c r="D309" s="1"/>
      <c r="E309" s="1"/>
      <c r="F309" s="1"/>
      <c r="G309" s="1"/>
      <c r="H309" s="1"/>
      <c r="I309" s="1"/>
      <c r="J309" s="1"/>
      <c r="K309" s="262"/>
      <c r="L309" s="263"/>
    </row>
    <row r="310" spans="1:12" s="37" customFormat="1" ht="12.75" hidden="1" customHeight="1" x14ac:dyDescent="0.25">
      <c r="A310" s="10" t="s">
        <v>707</v>
      </c>
      <c r="B310" s="1"/>
      <c r="C310" s="1"/>
      <c r="D310" s="1"/>
      <c r="E310" s="1"/>
      <c r="F310" s="1"/>
      <c r="G310" s="1"/>
      <c r="H310" s="1"/>
      <c r="I310" s="1"/>
      <c r="J310" s="1"/>
      <c r="K310" s="262"/>
      <c r="L310" s="263"/>
    </row>
    <row r="311" spans="1:12" s="37" customFormat="1" ht="12.75" hidden="1" customHeight="1" x14ac:dyDescent="0.25">
      <c r="A311" s="10" t="s">
        <v>283</v>
      </c>
      <c r="B311" s="1"/>
      <c r="C311" s="1"/>
      <c r="D311" s="255" t="s">
        <v>1018</v>
      </c>
      <c r="E311" s="255" t="s">
        <v>1018</v>
      </c>
      <c r="F311" s="255" t="s">
        <v>1018</v>
      </c>
      <c r="G311" s="255" t="s">
        <v>1018</v>
      </c>
      <c r="H311" s="255" t="s">
        <v>1018</v>
      </c>
      <c r="I311" s="1"/>
      <c r="J311" s="255" t="s">
        <v>1018</v>
      </c>
      <c r="K311" s="262"/>
      <c r="L311" s="263"/>
    </row>
    <row r="312" spans="1:12" s="37" customFormat="1" ht="12.75" hidden="1" customHeight="1" x14ac:dyDescent="0.25">
      <c r="A312" s="10" t="s">
        <v>708</v>
      </c>
      <c r="B312" s="1"/>
      <c r="C312" s="1"/>
      <c r="D312" s="255" t="str">
        <f>CONCATENATE("BUD",NOTES!$D$7)</f>
        <v>BUD2021</v>
      </c>
      <c r="E312" s="255" t="str">
        <f>CONCATENATE("BUD",NOTES!$D$7)</f>
        <v>BUD2021</v>
      </c>
      <c r="F312" s="255" t="str">
        <f>CONCATENATE("BUD",NOTES!$D$7)</f>
        <v>BUD2021</v>
      </c>
      <c r="G312" s="255" t="str">
        <f>CONCATENATE("BUD",NOTES!$D$7)</f>
        <v>BUD2021</v>
      </c>
      <c r="H312" s="255" t="str">
        <f>CONCATENATE("BUD",NOTES!$D$7-1)</f>
        <v>BUD2020</v>
      </c>
      <c r="I312" s="1"/>
      <c r="J312" s="255" t="str">
        <f>CONCATENATE("BUD",NOTES!$D$7-1)</f>
        <v>BUD2020</v>
      </c>
      <c r="K312" s="262"/>
      <c r="L312" s="263"/>
    </row>
    <row r="313" spans="1:12" s="37" customFormat="1" ht="12.75" hidden="1" customHeight="1" x14ac:dyDescent="0.25">
      <c r="A313" s="10" t="s">
        <v>709</v>
      </c>
      <c r="B313" s="1"/>
      <c r="C313" s="1"/>
      <c r="D313" s="10">
        <v>10</v>
      </c>
      <c r="E313" s="10">
        <v>20</v>
      </c>
      <c r="F313" s="10">
        <v>30</v>
      </c>
      <c r="G313" s="10">
        <v>40</v>
      </c>
      <c r="H313" s="10">
        <v>10</v>
      </c>
      <c r="I313" s="258"/>
      <c r="J313" s="10">
        <v>30</v>
      </c>
      <c r="K313" s="262"/>
      <c r="L313" s="263"/>
    </row>
    <row r="314" spans="1:12" s="37" customFormat="1" ht="12.75" hidden="1" customHeight="1" x14ac:dyDescent="0.25">
      <c r="A314" s="10" t="s">
        <v>710</v>
      </c>
      <c r="B314" s="1"/>
      <c r="C314" s="1"/>
      <c r="D314" s="10" t="s">
        <v>81</v>
      </c>
      <c r="E314" s="10" t="s">
        <v>81</v>
      </c>
      <c r="F314" s="10" t="s">
        <v>82</v>
      </c>
      <c r="G314" s="10" t="s">
        <v>82</v>
      </c>
      <c r="H314" s="10" t="s">
        <v>81</v>
      </c>
      <c r="I314" s="258"/>
      <c r="J314" s="10" t="s">
        <v>82</v>
      </c>
      <c r="K314" s="262"/>
      <c r="L314" s="263"/>
    </row>
    <row r="315" spans="1:12" s="37" customFormat="1" x14ac:dyDescent="0.2">
      <c r="A315" s="75"/>
      <c r="B315" s="75"/>
      <c r="C315" s="75"/>
      <c r="D315" s="129"/>
      <c r="E315" s="94"/>
      <c r="F315" s="129"/>
      <c r="G315" s="94"/>
      <c r="H315" s="262"/>
      <c r="I315" s="262"/>
      <c r="J315" s="262"/>
      <c r="K315" s="262"/>
      <c r="L315" s="263"/>
    </row>
    <row r="316" spans="1:12" s="37" customFormat="1" ht="12.75" hidden="1" customHeight="1" x14ac:dyDescent="0.25">
      <c r="A316" s="10" t="s">
        <v>1434</v>
      </c>
      <c r="B316" s="1"/>
      <c r="C316" s="1"/>
      <c r="D316" s="1"/>
      <c r="E316" s="1"/>
      <c r="F316" s="1"/>
      <c r="G316" s="1"/>
      <c r="H316" s="1"/>
      <c r="I316" s="1"/>
      <c r="J316" s="1"/>
      <c r="K316" s="262"/>
      <c r="L316" s="263"/>
    </row>
    <row r="317" spans="1:12" s="37" customFormat="1" ht="12.75" hidden="1" customHeight="1" x14ac:dyDescent="0.25">
      <c r="A317" s="10" t="s">
        <v>711</v>
      </c>
      <c r="B317" s="1"/>
      <c r="C317" s="1"/>
      <c r="D317" s="1"/>
      <c r="E317" s="1"/>
      <c r="F317" s="1"/>
      <c r="G317" s="1"/>
      <c r="H317" s="1"/>
      <c r="I317" s="1"/>
      <c r="J317" s="1"/>
      <c r="K317" s="262"/>
      <c r="L317" s="263"/>
    </row>
    <row r="318" spans="1:12" s="37" customFormat="1" ht="12.75" hidden="1" customHeight="1" x14ac:dyDescent="0.25">
      <c r="A318" s="10" t="s">
        <v>284</v>
      </c>
      <c r="B318" s="1"/>
      <c r="C318" s="1"/>
      <c r="D318" s="255" t="s">
        <v>1018</v>
      </c>
      <c r="E318" s="255" t="s">
        <v>1018</v>
      </c>
      <c r="F318" s="255" t="s">
        <v>1018</v>
      </c>
      <c r="G318" s="255" t="s">
        <v>1018</v>
      </c>
      <c r="H318" s="255" t="s">
        <v>1018</v>
      </c>
      <c r="I318" s="1"/>
      <c r="J318" s="255" t="s">
        <v>1018</v>
      </c>
      <c r="K318" s="262"/>
      <c r="L318" s="263"/>
    </row>
    <row r="319" spans="1:12" s="37" customFormat="1" ht="12.75" hidden="1" customHeight="1" x14ac:dyDescent="0.25">
      <c r="A319" s="10" t="s">
        <v>712</v>
      </c>
      <c r="B319" s="1"/>
      <c r="C319" s="1"/>
      <c r="D319" s="255" t="str">
        <f>CONCATENATE("BUD",NOTES!$D$7)</f>
        <v>BUD2021</v>
      </c>
      <c r="E319" s="255" t="str">
        <f>CONCATENATE("BUD",NOTES!$D$7)</f>
        <v>BUD2021</v>
      </c>
      <c r="F319" s="255" t="str">
        <f>CONCATENATE("BUD",NOTES!$D$7)</f>
        <v>BUD2021</v>
      </c>
      <c r="G319" s="255" t="str">
        <f>CONCATENATE("BUD",NOTES!$D$7)</f>
        <v>BUD2021</v>
      </c>
      <c r="H319" s="255" t="str">
        <f>CONCATENATE("BUD",NOTES!$D$7-1)</f>
        <v>BUD2020</v>
      </c>
      <c r="I319" s="1"/>
      <c r="J319" s="255" t="str">
        <f>CONCATENATE("BUD",NOTES!$D$7-1)</f>
        <v>BUD2020</v>
      </c>
      <c r="K319" s="262"/>
      <c r="L319" s="263"/>
    </row>
    <row r="320" spans="1:12" s="37" customFormat="1" ht="12.75" hidden="1" customHeight="1" x14ac:dyDescent="0.25">
      <c r="A320" s="10" t="s">
        <v>713</v>
      </c>
      <c r="B320" s="1"/>
      <c r="C320" s="1"/>
      <c r="D320" s="10">
        <v>10</v>
      </c>
      <c r="E320" s="10">
        <v>20</v>
      </c>
      <c r="F320" s="10">
        <v>30</v>
      </c>
      <c r="G320" s="10">
        <v>40</v>
      </c>
      <c r="H320" s="10">
        <v>10</v>
      </c>
      <c r="I320" s="258"/>
      <c r="J320" s="10">
        <v>30</v>
      </c>
      <c r="K320" s="262"/>
      <c r="L320" s="263"/>
    </row>
    <row r="321" spans="1:12" s="37" customFormat="1" ht="12.75" hidden="1" customHeight="1" x14ac:dyDescent="0.25">
      <c r="A321" s="10" t="s">
        <v>714</v>
      </c>
      <c r="B321" s="1"/>
      <c r="C321" s="1"/>
      <c r="D321" s="10" t="s">
        <v>81</v>
      </c>
      <c r="E321" s="10" t="s">
        <v>81</v>
      </c>
      <c r="F321" s="10" t="s">
        <v>82</v>
      </c>
      <c r="G321" s="10" t="s">
        <v>82</v>
      </c>
      <c r="H321" s="10" t="s">
        <v>81</v>
      </c>
      <c r="I321" s="258"/>
      <c r="J321" s="10" t="s">
        <v>82</v>
      </c>
      <c r="K321" s="262"/>
      <c r="L321" s="263"/>
    </row>
    <row r="322" spans="1:12" s="37" customFormat="1" x14ac:dyDescent="0.2">
      <c r="A322" s="75"/>
      <c r="B322" s="75"/>
      <c r="C322" s="75"/>
      <c r="D322" s="129"/>
      <c r="E322" s="129"/>
      <c r="F322" s="129"/>
      <c r="G322" s="129"/>
      <c r="H322" s="262"/>
      <c r="I322" s="262"/>
      <c r="J322" s="262"/>
      <c r="K322" s="262"/>
      <c r="L322" s="263"/>
    </row>
    <row r="323" spans="1:12" s="37" customFormat="1" ht="12.75" hidden="1" customHeight="1" x14ac:dyDescent="0.25">
      <c r="A323" s="10" t="s">
        <v>1435</v>
      </c>
      <c r="B323" s="1"/>
      <c r="C323" s="1"/>
      <c r="D323" s="1"/>
      <c r="E323" s="1"/>
      <c r="F323" s="1"/>
      <c r="G323" s="1"/>
      <c r="H323" s="1"/>
      <c r="I323" s="1"/>
      <c r="J323" s="1"/>
      <c r="K323" s="262"/>
      <c r="L323" s="263"/>
    </row>
    <row r="324" spans="1:12" s="37" customFormat="1" ht="12.75" hidden="1" customHeight="1" x14ac:dyDescent="0.25">
      <c r="A324" s="10" t="s">
        <v>715</v>
      </c>
      <c r="B324" s="1"/>
      <c r="C324" s="1"/>
      <c r="D324" s="1"/>
      <c r="E324" s="1"/>
      <c r="F324" s="1"/>
      <c r="G324" s="1"/>
      <c r="H324" s="1"/>
      <c r="I324" s="1"/>
      <c r="J324" s="1"/>
      <c r="K324" s="262"/>
      <c r="L324" s="263"/>
    </row>
    <row r="325" spans="1:12" s="37" customFormat="1" ht="12.75" hidden="1" customHeight="1" x14ac:dyDescent="0.25">
      <c r="A325" s="10" t="s">
        <v>285</v>
      </c>
      <c r="B325" s="1"/>
      <c r="C325" s="1"/>
      <c r="D325" s="255" t="s">
        <v>1018</v>
      </c>
      <c r="E325" s="255" t="s">
        <v>1018</v>
      </c>
      <c r="F325" s="255" t="s">
        <v>1018</v>
      </c>
      <c r="G325" s="255" t="s">
        <v>1018</v>
      </c>
      <c r="H325" s="255" t="s">
        <v>1018</v>
      </c>
      <c r="I325" s="1"/>
      <c r="J325" s="255" t="s">
        <v>1018</v>
      </c>
      <c r="K325" s="262"/>
      <c r="L325" s="263"/>
    </row>
    <row r="326" spans="1:12" s="37" customFormat="1" ht="12.75" hidden="1" customHeight="1" x14ac:dyDescent="0.25">
      <c r="A326" s="10" t="s">
        <v>716</v>
      </c>
      <c r="B326" s="1"/>
      <c r="C326" s="1"/>
      <c r="D326" s="255" t="str">
        <f>CONCATENATE("BUD",NOTES!$D$7)</f>
        <v>BUD2021</v>
      </c>
      <c r="E326" s="255" t="str">
        <f>CONCATENATE("BUD",NOTES!$D$7)</f>
        <v>BUD2021</v>
      </c>
      <c r="F326" s="255" t="str">
        <f>CONCATENATE("BUD",NOTES!$D$7)</f>
        <v>BUD2021</v>
      </c>
      <c r="G326" s="255" t="str">
        <f>CONCATENATE("BUD",NOTES!$D$7)</f>
        <v>BUD2021</v>
      </c>
      <c r="H326" s="255" t="str">
        <f>CONCATENATE("BUD",NOTES!$D$7-1)</f>
        <v>BUD2020</v>
      </c>
      <c r="I326" s="1"/>
      <c r="J326" s="255" t="str">
        <f>CONCATENATE("BUD",NOTES!$D$7-1)</f>
        <v>BUD2020</v>
      </c>
      <c r="K326" s="262"/>
      <c r="L326" s="263"/>
    </row>
    <row r="327" spans="1:12" s="37" customFormat="1" ht="12.75" hidden="1" customHeight="1" x14ac:dyDescent="0.25">
      <c r="A327" s="10" t="s">
        <v>717</v>
      </c>
      <c r="B327" s="1"/>
      <c r="C327" s="1"/>
      <c r="D327" s="10">
        <v>10</v>
      </c>
      <c r="E327" s="10">
        <v>20</v>
      </c>
      <c r="F327" s="10">
        <v>30</v>
      </c>
      <c r="G327" s="10">
        <v>40</v>
      </c>
      <c r="H327" s="10">
        <v>10</v>
      </c>
      <c r="I327" s="258"/>
      <c r="J327" s="10">
        <v>30</v>
      </c>
      <c r="K327" s="262"/>
      <c r="L327" s="263"/>
    </row>
    <row r="328" spans="1:12" s="37" customFormat="1" ht="12.75" hidden="1" customHeight="1" x14ac:dyDescent="0.25">
      <c r="A328" s="10" t="s">
        <v>718</v>
      </c>
      <c r="B328" s="1"/>
      <c r="C328" s="1"/>
      <c r="D328" s="10" t="s">
        <v>81</v>
      </c>
      <c r="E328" s="10" t="s">
        <v>81</v>
      </c>
      <c r="F328" s="10" t="s">
        <v>82</v>
      </c>
      <c r="G328" s="10" t="s">
        <v>82</v>
      </c>
      <c r="H328" s="10" t="s">
        <v>81</v>
      </c>
      <c r="I328" s="258"/>
      <c r="J328" s="10" t="s">
        <v>82</v>
      </c>
      <c r="K328" s="262"/>
      <c r="L328" s="263"/>
    </row>
    <row r="329" spans="1:12" s="37" customFormat="1" x14ac:dyDescent="0.2">
      <c r="A329" s="75"/>
      <c r="B329" s="75"/>
      <c r="C329" s="75"/>
      <c r="D329" s="129"/>
      <c r="E329" s="94"/>
      <c r="F329" s="129"/>
      <c r="G329" s="94"/>
      <c r="H329" s="262"/>
      <c r="I329" s="262"/>
      <c r="J329" s="262"/>
      <c r="K329" s="262"/>
      <c r="L329" s="263"/>
    </row>
    <row r="330" spans="1:12" s="37" customFormat="1" ht="12.75" hidden="1" customHeight="1" x14ac:dyDescent="0.25">
      <c r="A330" s="10" t="s">
        <v>1436</v>
      </c>
      <c r="B330" s="1"/>
      <c r="C330" s="1"/>
      <c r="D330" s="1"/>
      <c r="E330" s="1"/>
      <c r="F330" s="1"/>
      <c r="G330" s="1"/>
      <c r="H330" s="1"/>
      <c r="I330" s="1"/>
      <c r="J330" s="1"/>
      <c r="K330" s="262"/>
      <c r="L330" s="263"/>
    </row>
    <row r="331" spans="1:12" s="37" customFormat="1" ht="12.75" hidden="1" customHeight="1" x14ac:dyDescent="0.25">
      <c r="A331" s="10" t="s">
        <v>786</v>
      </c>
      <c r="B331" s="1"/>
      <c r="C331" s="1"/>
      <c r="D331" s="1"/>
      <c r="E331" s="1"/>
      <c r="F331" s="1"/>
      <c r="G331" s="1"/>
      <c r="H331" s="1"/>
      <c r="I331" s="1"/>
      <c r="J331" s="1"/>
      <c r="K331" s="262"/>
      <c r="L331" s="263"/>
    </row>
    <row r="332" spans="1:12" s="37" customFormat="1" ht="12.75" hidden="1" customHeight="1" x14ac:dyDescent="0.25">
      <c r="A332" s="10" t="s">
        <v>286</v>
      </c>
      <c r="B332" s="1"/>
      <c r="C332" s="1"/>
      <c r="D332" s="255" t="s">
        <v>1018</v>
      </c>
      <c r="E332" s="255" t="s">
        <v>1018</v>
      </c>
      <c r="F332" s="255" t="s">
        <v>1018</v>
      </c>
      <c r="G332" s="255" t="s">
        <v>1018</v>
      </c>
      <c r="H332" s="255" t="s">
        <v>1018</v>
      </c>
      <c r="I332" s="1"/>
      <c r="J332" s="255" t="s">
        <v>1018</v>
      </c>
      <c r="K332" s="262"/>
      <c r="L332" s="263"/>
    </row>
    <row r="333" spans="1:12" s="37" customFormat="1" ht="12.75" hidden="1" customHeight="1" x14ac:dyDescent="0.25">
      <c r="A333" s="10" t="s">
        <v>787</v>
      </c>
      <c r="B333" s="1"/>
      <c r="C333" s="1"/>
      <c r="D333" s="255" t="str">
        <f>CONCATENATE("BUD",NOTES!$D$7)</f>
        <v>BUD2021</v>
      </c>
      <c r="E333" s="255" t="str">
        <f>CONCATENATE("BUD",NOTES!$D$7)</f>
        <v>BUD2021</v>
      </c>
      <c r="F333" s="255" t="str">
        <f>CONCATENATE("BUD",NOTES!$D$7)</f>
        <v>BUD2021</v>
      </c>
      <c r="G333" s="255" t="str">
        <f>CONCATENATE("BUD",NOTES!$D$7)</f>
        <v>BUD2021</v>
      </c>
      <c r="H333" s="255" t="str">
        <f>CONCATENATE("BUD",NOTES!$D$7-1)</f>
        <v>BUD2020</v>
      </c>
      <c r="I333" s="1"/>
      <c r="J333" s="255" t="str">
        <f>CONCATENATE("BUD",NOTES!$D$7-1)</f>
        <v>BUD2020</v>
      </c>
      <c r="K333" s="262"/>
      <c r="L333" s="263"/>
    </row>
    <row r="334" spans="1:12" s="37" customFormat="1" ht="12.75" hidden="1" customHeight="1" x14ac:dyDescent="0.25">
      <c r="A334" s="10" t="s">
        <v>788</v>
      </c>
      <c r="B334" s="1"/>
      <c r="C334" s="1"/>
      <c r="D334" s="10">
        <v>10</v>
      </c>
      <c r="E334" s="10">
        <v>20</v>
      </c>
      <c r="F334" s="10">
        <v>30</v>
      </c>
      <c r="G334" s="10">
        <v>40</v>
      </c>
      <c r="H334" s="10">
        <v>10</v>
      </c>
      <c r="I334" s="258"/>
      <c r="J334" s="10">
        <v>30</v>
      </c>
      <c r="K334" s="262"/>
      <c r="L334" s="263"/>
    </row>
    <row r="335" spans="1:12" s="37" customFormat="1" ht="12.75" hidden="1" customHeight="1" x14ac:dyDescent="0.25">
      <c r="A335" s="10" t="s">
        <v>789</v>
      </c>
      <c r="B335" s="1"/>
      <c r="C335" s="1"/>
      <c r="D335" s="10" t="s">
        <v>81</v>
      </c>
      <c r="E335" s="10" t="s">
        <v>81</v>
      </c>
      <c r="F335" s="10" t="s">
        <v>82</v>
      </c>
      <c r="G335" s="10" t="s">
        <v>82</v>
      </c>
      <c r="H335" s="10" t="s">
        <v>81</v>
      </c>
      <c r="I335" s="258"/>
      <c r="J335" s="10" t="s">
        <v>82</v>
      </c>
      <c r="K335" s="262"/>
      <c r="L335" s="263"/>
    </row>
    <row r="336" spans="1:12" s="37" customFormat="1" x14ac:dyDescent="0.2">
      <c r="A336" s="75"/>
      <c r="B336" s="75"/>
      <c r="C336" s="75"/>
      <c r="D336" s="129"/>
      <c r="E336" s="129"/>
      <c r="F336" s="129"/>
      <c r="G336" s="129"/>
      <c r="H336" s="262"/>
      <c r="I336" s="262"/>
      <c r="J336" s="262"/>
      <c r="K336" s="262"/>
      <c r="L336" s="263"/>
    </row>
    <row r="337" spans="1:12" s="37" customFormat="1" ht="12.75" hidden="1" customHeight="1" x14ac:dyDescent="0.25">
      <c r="A337" s="10" t="s">
        <v>1437</v>
      </c>
      <c r="B337" s="1"/>
      <c r="C337" s="1"/>
      <c r="D337" s="1"/>
      <c r="E337" s="1"/>
      <c r="F337" s="1"/>
      <c r="G337" s="1"/>
      <c r="H337" s="1"/>
      <c r="I337" s="1"/>
      <c r="J337" s="1"/>
      <c r="K337" s="262"/>
      <c r="L337" s="263"/>
    </row>
    <row r="338" spans="1:12" s="37" customFormat="1" ht="12.75" hidden="1" customHeight="1" x14ac:dyDescent="0.25">
      <c r="A338" s="10" t="s">
        <v>790</v>
      </c>
      <c r="B338" s="1"/>
      <c r="C338" s="1"/>
      <c r="D338" s="1"/>
      <c r="E338" s="1"/>
      <c r="F338" s="1"/>
      <c r="G338" s="1"/>
      <c r="H338" s="1"/>
      <c r="I338" s="1"/>
      <c r="J338" s="1"/>
      <c r="K338" s="262"/>
      <c r="L338" s="263"/>
    </row>
    <row r="339" spans="1:12" s="37" customFormat="1" ht="12.75" hidden="1" customHeight="1" x14ac:dyDescent="0.25">
      <c r="A339" s="10" t="s">
        <v>287</v>
      </c>
      <c r="B339" s="1"/>
      <c r="C339" s="1"/>
      <c r="D339" s="255" t="s">
        <v>1018</v>
      </c>
      <c r="E339" s="255" t="s">
        <v>1018</v>
      </c>
      <c r="F339" s="255" t="s">
        <v>1018</v>
      </c>
      <c r="G339" s="255" t="s">
        <v>1018</v>
      </c>
      <c r="H339" s="255" t="s">
        <v>1018</v>
      </c>
      <c r="I339" s="1"/>
      <c r="J339" s="255" t="s">
        <v>1018</v>
      </c>
      <c r="K339" s="262"/>
      <c r="L339" s="263"/>
    </row>
    <row r="340" spans="1:12" s="37" customFormat="1" ht="12.75" hidden="1" customHeight="1" x14ac:dyDescent="0.25">
      <c r="A340" s="10" t="s">
        <v>791</v>
      </c>
      <c r="B340" s="1"/>
      <c r="C340" s="1"/>
      <c r="D340" s="255" t="str">
        <f>CONCATENATE("BUD",NOTES!$D$7)</f>
        <v>BUD2021</v>
      </c>
      <c r="E340" s="255" t="str">
        <f>CONCATENATE("BUD",NOTES!$D$7)</f>
        <v>BUD2021</v>
      </c>
      <c r="F340" s="255" t="str">
        <f>CONCATENATE("BUD",NOTES!$D$7)</f>
        <v>BUD2021</v>
      </c>
      <c r="G340" s="255" t="str">
        <f>CONCATENATE("BUD",NOTES!$D$7)</f>
        <v>BUD2021</v>
      </c>
      <c r="H340" s="255" t="str">
        <f>CONCATENATE("BUD",NOTES!$D$7-1)</f>
        <v>BUD2020</v>
      </c>
      <c r="I340" s="1"/>
      <c r="J340" s="255" t="str">
        <f>CONCATENATE("BUD",NOTES!$D$7-1)</f>
        <v>BUD2020</v>
      </c>
      <c r="K340" s="262"/>
      <c r="L340" s="263"/>
    </row>
    <row r="341" spans="1:12" s="37" customFormat="1" ht="12.75" hidden="1" customHeight="1" x14ac:dyDescent="0.25">
      <c r="A341" s="10" t="s">
        <v>792</v>
      </c>
      <c r="B341" s="1"/>
      <c r="C341" s="1"/>
      <c r="D341" s="10">
        <v>10</v>
      </c>
      <c r="E341" s="10">
        <v>20</v>
      </c>
      <c r="F341" s="10">
        <v>30</v>
      </c>
      <c r="G341" s="10">
        <v>40</v>
      </c>
      <c r="H341" s="10">
        <v>10</v>
      </c>
      <c r="I341" s="258"/>
      <c r="J341" s="10">
        <v>30</v>
      </c>
      <c r="K341" s="262"/>
      <c r="L341" s="263"/>
    </row>
    <row r="342" spans="1:12" s="37" customFormat="1" ht="12.75" hidden="1" customHeight="1" x14ac:dyDescent="0.25">
      <c r="A342" s="10" t="s">
        <v>793</v>
      </c>
      <c r="B342" s="1"/>
      <c r="C342" s="1"/>
      <c r="D342" s="10" t="s">
        <v>81</v>
      </c>
      <c r="E342" s="10" t="s">
        <v>81</v>
      </c>
      <c r="F342" s="10" t="s">
        <v>82</v>
      </c>
      <c r="G342" s="10" t="s">
        <v>82</v>
      </c>
      <c r="H342" s="10" t="s">
        <v>81</v>
      </c>
      <c r="I342" s="258"/>
      <c r="J342" s="10" t="s">
        <v>82</v>
      </c>
      <c r="K342" s="262"/>
      <c r="L342" s="263"/>
    </row>
    <row r="343" spans="1:12" s="37" customFormat="1" x14ac:dyDescent="0.2">
      <c r="A343" s="75"/>
      <c r="B343" s="75"/>
      <c r="C343" s="75"/>
      <c r="D343" s="129"/>
      <c r="E343" s="129"/>
      <c r="F343" s="129"/>
      <c r="G343" s="129"/>
      <c r="H343" s="262"/>
      <c r="I343" s="262"/>
      <c r="J343" s="262"/>
      <c r="K343" s="262"/>
      <c r="L343" s="263"/>
    </row>
    <row r="344" spans="1:12" s="37" customFormat="1" ht="12.75" hidden="1" customHeight="1" x14ac:dyDescent="0.25">
      <c r="A344" s="10" t="s">
        <v>1438</v>
      </c>
      <c r="B344" s="1"/>
      <c r="C344" s="1"/>
      <c r="D344" s="1"/>
      <c r="E344" s="1"/>
      <c r="F344" s="1"/>
      <c r="G344" s="1"/>
      <c r="H344" s="1"/>
      <c r="I344" s="1"/>
      <c r="J344" s="1"/>
      <c r="K344" s="262"/>
      <c r="L344" s="263"/>
    </row>
    <row r="345" spans="1:12" s="37" customFormat="1" ht="12.75" hidden="1" customHeight="1" x14ac:dyDescent="0.25">
      <c r="A345" s="10" t="s">
        <v>794</v>
      </c>
      <c r="B345" s="1"/>
      <c r="C345" s="1"/>
      <c r="D345" s="1"/>
      <c r="E345" s="1"/>
      <c r="F345" s="1"/>
      <c r="G345" s="1"/>
      <c r="H345" s="1"/>
      <c r="I345" s="1"/>
      <c r="J345" s="1"/>
      <c r="K345" s="262"/>
      <c r="L345" s="263"/>
    </row>
    <row r="346" spans="1:12" s="37" customFormat="1" ht="12.75" hidden="1" customHeight="1" x14ac:dyDescent="0.25">
      <c r="A346" s="10" t="s">
        <v>288</v>
      </c>
      <c r="B346" s="1"/>
      <c r="C346" s="1"/>
      <c r="D346" s="255" t="s">
        <v>1018</v>
      </c>
      <c r="E346" s="255" t="s">
        <v>1018</v>
      </c>
      <c r="F346" s="255" t="s">
        <v>1018</v>
      </c>
      <c r="G346" s="255" t="s">
        <v>1018</v>
      </c>
      <c r="H346" s="255" t="s">
        <v>1018</v>
      </c>
      <c r="I346" s="1"/>
      <c r="J346" s="255" t="s">
        <v>1018</v>
      </c>
      <c r="K346" s="262"/>
      <c r="L346" s="263"/>
    </row>
    <row r="347" spans="1:12" s="37" customFormat="1" ht="12.75" hidden="1" customHeight="1" x14ac:dyDescent="0.25">
      <c r="A347" s="10" t="s">
        <v>795</v>
      </c>
      <c r="B347" s="1"/>
      <c r="C347" s="1"/>
      <c r="D347" s="255" t="str">
        <f>CONCATENATE("BUD",NOTES!$D$7)</f>
        <v>BUD2021</v>
      </c>
      <c r="E347" s="255" t="str">
        <f>CONCATENATE("BUD",NOTES!$D$7)</f>
        <v>BUD2021</v>
      </c>
      <c r="F347" s="255" t="str">
        <f>CONCATENATE("BUD",NOTES!$D$7)</f>
        <v>BUD2021</v>
      </c>
      <c r="G347" s="255" t="str">
        <f>CONCATENATE("BUD",NOTES!$D$7)</f>
        <v>BUD2021</v>
      </c>
      <c r="H347" s="255" t="str">
        <f>CONCATENATE("BUD",NOTES!$D$7-1)</f>
        <v>BUD2020</v>
      </c>
      <c r="I347" s="1"/>
      <c r="J347" s="255" t="str">
        <f>CONCATENATE("BUD",NOTES!$D$7-1)</f>
        <v>BUD2020</v>
      </c>
      <c r="K347" s="262"/>
      <c r="L347" s="263"/>
    </row>
    <row r="348" spans="1:12" s="37" customFormat="1" ht="12.75" hidden="1" customHeight="1" x14ac:dyDescent="0.25">
      <c r="A348" s="10" t="s">
        <v>796</v>
      </c>
      <c r="B348" s="1"/>
      <c r="C348" s="1"/>
      <c r="D348" s="10">
        <v>10</v>
      </c>
      <c r="E348" s="10">
        <v>20</v>
      </c>
      <c r="F348" s="10">
        <v>30</v>
      </c>
      <c r="G348" s="10">
        <v>40</v>
      </c>
      <c r="H348" s="10">
        <v>10</v>
      </c>
      <c r="I348" s="258"/>
      <c r="J348" s="10">
        <v>30</v>
      </c>
      <c r="K348" s="262"/>
      <c r="L348" s="263"/>
    </row>
    <row r="349" spans="1:12" s="37" customFormat="1" ht="12.75" hidden="1" customHeight="1" x14ac:dyDescent="0.25">
      <c r="A349" s="10" t="s">
        <v>797</v>
      </c>
      <c r="B349" s="1"/>
      <c r="C349" s="1"/>
      <c r="D349" s="10" t="s">
        <v>81</v>
      </c>
      <c r="E349" s="10" t="s">
        <v>81</v>
      </c>
      <c r="F349" s="10" t="s">
        <v>82</v>
      </c>
      <c r="G349" s="10" t="s">
        <v>82</v>
      </c>
      <c r="H349" s="10" t="s">
        <v>81</v>
      </c>
      <c r="I349" s="258"/>
      <c r="J349" s="10" t="s">
        <v>82</v>
      </c>
      <c r="K349" s="262"/>
      <c r="L349" s="263"/>
    </row>
    <row r="350" spans="1:12" s="37" customFormat="1" x14ac:dyDescent="0.2">
      <c r="A350" s="75"/>
      <c r="B350" s="75"/>
      <c r="C350" s="75"/>
      <c r="D350" s="129"/>
      <c r="E350" s="94"/>
      <c r="F350" s="129"/>
      <c r="G350" s="94"/>
      <c r="H350" s="262"/>
      <c r="I350" s="262"/>
      <c r="J350" s="262"/>
      <c r="K350" s="262"/>
      <c r="L350" s="263"/>
    </row>
    <row r="351" spans="1:12" s="37" customFormat="1" ht="12.75" hidden="1" customHeight="1" x14ac:dyDescent="0.25">
      <c r="A351" s="10" t="s">
        <v>1439</v>
      </c>
      <c r="B351" s="1"/>
      <c r="C351" s="1"/>
      <c r="D351" s="1"/>
      <c r="E351" s="1"/>
      <c r="F351" s="1"/>
      <c r="G351" s="1"/>
      <c r="H351" s="1"/>
      <c r="I351" s="1"/>
      <c r="J351" s="1"/>
      <c r="K351" s="262"/>
      <c r="L351" s="263"/>
    </row>
    <row r="352" spans="1:12" s="37" customFormat="1" ht="12.75" hidden="1" customHeight="1" x14ac:dyDescent="0.25">
      <c r="A352" s="10" t="s">
        <v>798</v>
      </c>
      <c r="B352" s="1"/>
      <c r="C352" s="1"/>
      <c r="D352" s="1"/>
      <c r="E352" s="1"/>
      <c r="F352" s="1"/>
      <c r="G352" s="1"/>
      <c r="H352" s="1"/>
      <c r="I352" s="1"/>
      <c r="J352" s="1"/>
      <c r="K352" s="262"/>
      <c r="L352" s="263"/>
    </row>
    <row r="353" spans="1:12" s="37" customFormat="1" ht="12.75" hidden="1" customHeight="1" x14ac:dyDescent="0.25">
      <c r="A353" s="10" t="s">
        <v>289</v>
      </c>
      <c r="B353" s="1"/>
      <c r="C353" s="1"/>
      <c r="D353" s="255" t="s">
        <v>1018</v>
      </c>
      <c r="E353" s="255" t="s">
        <v>1018</v>
      </c>
      <c r="F353" s="255" t="s">
        <v>1018</v>
      </c>
      <c r="G353" s="255" t="s">
        <v>1018</v>
      </c>
      <c r="H353" s="255" t="s">
        <v>1018</v>
      </c>
      <c r="I353" s="1"/>
      <c r="J353" s="255" t="s">
        <v>1018</v>
      </c>
      <c r="K353" s="262"/>
      <c r="L353" s="263"/>
    </row>
    <row r="354" spans="1:12" s="37" customFormat="1" ht="12.75" hidden="1" customHeight="1" x14ac:dyDescent="0.25">
      <c r="A354" s="10" t="s">
        <v>799</v>
      </c>
      <c r="B354" s="1"/>
      <c r="C354" s="1"/>
      <c r="D354" s="255" t="str">
        <f>CONCATENATE("BUD",NOTES!$D$7)</f>
        <v>BUD2021</v>
      </c>
      <c r="E354" s="255" t="str">
        <f>CONCATENATE("BUD",NOTES!$D$7)</f>
        <v>BUD2021</v>
      </c>
      <c r="F354" s="255" t="str">
        <f>CONCATENATE("BUD",NOTES!$D$7)</f>
        <v>BUD2021</v>
      </c>
      <c r="G354" s="255" t="str">
        <f>CONCATENATE("BUD",NOTES!$D$7)</f>
        <v>BUD2021</v>
      </c>
      <c r="H354" s="255" t="str">
        <f>CONCATENATE("BUD",NOTES!$D$7-1)</f>
        <v>BUD2020</v>
      </c>
      <c r="I354" s="1"/>
      <c r="J354" s="255" t="str">
        <f>CONCATENATE("BUD",NOTES!$D$7-1)</f>
        <v>BUD2020</v>
      </c>
      <c r="K354" s="262"/>
      <c r="L354" s="263"/>
    </row>
    <row r="355" spans="1:12" s="37" customFormat="1" ht="12.75" hidden="1" customHeight="1" x14ac:dyDescent="0.25">
      <c r="A355" s="10" t="s">
        <v>800</v>
      </c>
      <c r="B355" s="1"/>
      <c r="C355" s="1"/>
      <c r="D355" s="10">
        <v>10</v>
      </c>
      <c r="E355" s="10">
        <v>20</v>
      </c>
      <c r="F355" s="10">
        <v>30</v>
      </c>
      <c r="G355" s="10">
        <v>40</v>
      </c>
      <c r="H355" s="10">
        <v>10</v>
      </c>
      <c r="I355" s="258"/>
      <c r="J355" s="10">
        <v>30</v>
      </c>
      <c r="K355" s="262"/>
      <c r="L355" s="263"/>
    </row>
    <row r="356" spans="1:12" s="37" customFormat="1" ht="12.75" hidden="1" customHeight="1" x14ac:dyDescent="0.25">
      <c r="A356" s="10" t="s">
        <v>801</v>
      </c>
      <c r="B356" s="1"/>
      <c r="C356" s="1"/>
      <c r="D356" s="10" t="s">
        <v>81</v>
      </c>
      <c r="E356" s="10" t="s">
        <v>81</v>
      </c>
      <c r="F356" s="10" t="s">
        <v>82</v>
      </c>
      <c r="G356" s="10" t="s">
        <v>82</v>
      </c>
      <c r="H356" s="10" t="s">
        <v>81</v>
      </c>
      <c r="I356" s="258"/>
      <c r="J356" s="10" t="s">
        <v>82</v>
      </c>
      <c r="K356" s="262"/>
      <c r="L356" s="263"/>
    </row>
    <row r="357" spans="1:12" s="37" customFormat="1" x14ac:dyDescent="0.2">
      <c r="A357" s="75"/>
      <c r="B357" s="75"/>
      <c r="C357" s="75"/>
      <c r="D357" s="129"/>
      <c r="E357" s="129"/>
      <c r="F357" s="129"/>
      <c r="G357" s="129"/>
      <c r="H357" s="262"/>
      <c r="I357" s="262"/>
      <c r="J357" s="262"/>
      <c r="K357" s="262"/>
      <c r="L357" s="263"/>
    </row>
    <row r="358" spans="1:12" s="37" customFormat="1" ht="12.75" hidden="1" customHeight="1" x14ac:dyDescent="0.25">
      <c r="A358" s="10" t="s">
        <v>1440</v>
      </c>
      <c r="B358" s="1"/>
      <c r="C358" s="1"/>
      <c r="D358" s="1"/>
      <c r="E358" s="1"/>
      <c r="F358" s="1"/>
      <c r="G358" s="1"/>
      <c r="H358" s="1"/>
      <c r="I358" s="1"/>
      <c r="J358" s="1"/>
      <c r="K358" s="262"/>
      <c r="L358" s="263"/>
    </row>
    <row r="359" spans="1:12" s="37" customFormat="1" ht="12.75" hidden="1" customHeight="1" x14ac:dyDescent="0.25">
      <c r="A359" s="10" t="s">
        <v>802</v>
      </c>
      <c r="B359" s="1"/>
      <c r="C359" s="1"/>
      <c r="D359" s="1"/>
      <c r="E359" s="1"/>
      <c r="F359" s="1"/>
      <c r="G359" s="1"/>
      <c r="H359" s="1"/>
      <c r="I359" s="1"/>
      <c r="J359" s="1"/>
      <c r="K359" s="262"/>
      <c r="L359" s="263"/>
    </row>
    <row r="360" spans="1:12" s="37" customFormat="1" ht="12.75" hidden="1" customHeight="1" x14ac:dyDescent="0.25">
      <c r="A360" s="10" t="s">
        <v>290</v>
      </c>
      <c r="B360" s="1"/>
      <c r="C360" s="1"/>
      <c r="D360" s="255" t="s">
        <v>1018</v>
      </c>
      <c r="E360" s="255" t="s">
        <v>1018</v>
      </c>
      <c r="F360" s="255" t="s">
        <v>1018</v>
      </c>
      <c r="G360" s="255" t="s">
        <v>1018</v>
      </c>
      <c r="H360" s="255" t="s">
        <v>1018</v>
      </c>
      <c r="I360" s="1"/>
      <c r="J360" s="255" t="s">
        <v>1018</v>
      </c>
      <c r="K360" s="262"/>
      <c r="L360" s="263"/>
    </row>
    <row r="361" spans="1:12" s="37" customFormat="1" ht="12.75" hidden="1" customHeight="1" x14ac:dyDescent="0.25">
      <c r="A361" s="10" t="s">
        <v>803</v>
      </c>
      <c r="B361" s="1"/>
      <c r="C361" s="1"/>
      <c r="D361" s="255" t="str">
        <f>CONCATENATE("BUD",NOTES!$D$7)</f>
        <v>BUD2021</v>
      </c>
      <c r="E361" s="255" t="str">
        <f>CONCATENATE("BUD",NOTES!$D$7)</f>
        <v>BUD2021</v>
      </c>
      <c r="F361" s="255" t="str">
        <f>CONCATENATE("BUD",NOTES!$D$7)</f>
        <v>BUD2021</v>
      </c>
      <c r="G361" s="255" t="str">
        <f>CONCATENATE("BUD",NOTES!$D$7)</f>
        <v>BUD2021</v>
      </c>
      <c r="H361" s="255" t="str">
        <f>CONCATENATE("BUD",NOTES!$D$7-1)</f>
        <v>BUD2020</v>
      </c>
      <c r="I361" s="1"/>
      <c r="J361" s="255" t="str">
        <f>CONCATENATE("BUD",NOTES!$D$7-1)</f>
        <v>BUD2020</v>
      </c>
      <c r="K361" s="262"/>
      <c r="L361" s="263"/>
    </row>
    <row r="362" spans="1:12" s="37" customFormat="1" ht="12.75" hidden="1" customHeight="1" x14ac:dyDescent="0.25">
      <c r="A362" s="10" t="s">
        <v>804</v>
      </c>
      <c r="B362" s="1"/>
      <c r="C362" s="1"/>
      <c r="D362" s="10">
        <v>10</v>
      </c>
      <c r="E362" s="10">
        <v>20</v>
      </c>
      <c r="F362" s="10">
        <v>30</v>
      </c>
      <c r="G362" s="10">
        <v>40</v>
      </c>
      <c r="H362" s="10">
        <v>10</v>
      </c>
      <c r="I362" s="258"/>
      <c r="J362" s="10">
        <v>30</v>
      </c>
      <c r="K362" s="262"/>
      <c r="L362" s="263"/>
    </row>
    <row r="363" spans="1:12" s="37" customFormat="1" ht="12.75" hidden="1" customHeight="1" x14ac:dyDescent="0.25">
      <c r="A363" s="10" t="s">
        <v>805</v>
      </c>
      <c r="B363" s="1"/>
      <c r="C363" s="1"/>
      <c r="D363" s="10" t="s">
        <v>81</v>
      </c>
      <c r="E363" s="10" t="s">
        <v>81</v>
      </c>
      <c r="F363" s="10" t="s">
        <v>82</v>
      </c>
      <c r="G363" s="10" t="s">
        <v>82</v>
      </c>
      <c r="H363" s="10" t="s">
        <v>81</v>
      </c>
      <c r="I363" s="258"/>
      <c r="J363" s="10" t="s">
        <v>82</v>
      </c>
      <c r="K363" s="262"/>
      <c r="L363" s="263"/>
    </row>
    <row r="364" spans="1:12" s="37" customFormat="1" x14ac:dyDescent="0.2">
      <c r="A364" s="75"/>
      <c r="B364" s="75"/>
      <c r="C364" s="75"/>
      <c r="D364" s="129"/>
      <c r="E364" s="94"/>
      <c r="F364" s="129"/>
      <c r="G364" s="94"/>
      <c r="H364" s="262"/>
      <c r="I364" s="262"/>
      <c r="J364" s="262"/>
      <c r="K364" s="262"/>
      <c r="L364" s="263"/>
    </row>
    <row r="365" spans="1:12" s="37" customFormat="1" ht="12.75" hidden="1" customHeight="1" x14ac:dyDescent="0.25">
      <c r="A365" s="10" t="s">
        <v>1441</v>
      </c>
      <c r="B365" s="1"/>
      <c r="C365" s="1"/>
      <c r="D365" s="1"/>
      <c r="E365" s="1"/>
      <c r="F365" s="1"/>
      <c r="G365" s="1"/>
      <c r="H365" s="1"/>
      <c r="I365" s="1"/>
      <c r="J365" s="1"/>
      <c r="K365" s="262"/>
      <c r="L365" s="263"/>
    </row>
    <row r="366" spans="1:12" s="37" customFormat="1" ht="12.75" hidden="1" customHeight="1" x14ac:dyDescent="0.25">
      <c r="A366" s="10" t="s">
        <v>806</v>
      </c>
      <c r="B366" s="1"/>
      <c r="C366" s="1"/>
      <c r="D366" s="1"/>
      <c r="E366" s="1"/>
      <c r="F366" s="1"/>
      <c r="G366" s="1"/>
      <c r="H366" s="1"/>
      <c r="I366" s="1"/>
      <c r="J366" s="1"/>
      <c r="K366" s="262"/>
      <c r="L366" s="263"/>
    </row>
    <row r="367" spans="1:12" s="37" customFormat="1" ht="12.75" hidden="1" customHeight="1" x14ac:dyDescent="0.25">
      <c r="A367" s="10" t="s">
        <v>291</v>
      </c>
      <c r="B367" s="1"/>
      <c r="C367" s="1"/>
      <c r="D367" s="255" t="s">
        <v>1018</v>
      </c>
      <c r="E367" s="255" t="s">
        <v>1018</v>
      </c>
      <c r="F367" s="255" t="s">
        <v>1018</v>
      </c>
      <c r="G367" s="255" t="s">
        <v>1018</v>
      </c>
      <c r="H367" s="255" t="s">
        <v>1018</v>
      </c>
      <c r="I367" s="1"/>
      <c r="J367" s="255" t="s">
        <v>1018</v>
      </c>
      <c r="K367" s="262"/>
      <c r="L367" s="263"/>
    </row>
    <row r="368" spans="1:12" s="37" customFormat="1" ht="12.75" hidden="1" customHeight="1" x14ac:dyDescent="0.25">
      <c r="A368" s="10" t="s">
        <v>807</v>
      </c>
      <c r="B368" s="1"/>
      <c r="C368" s="1"/>
      <c r="D368" s="255" t="str">
        <f>CONCATENATE("BUD",NOTES!$D$7)</f>
        <v>BUD2021</v>
      </c>
      <c r="E368" s="255" t="str">
        <f>CONCATENATE("BUD",NOTES!$D$7)</f>
        <v>BUD2021</v>
      </c>
      <c r="F368" s="255" t="str">
        <f>CONCATENATE("BUD",NOTES!$D$7)</f>
        <v>BUD2021</v>
      </c>
      <c r="G368" s="255" t="str">
        <f>CONCATENATE("BUD",NOTES!$D$7)</f>
        <v>BUD2021</v>
      </c>
      <c r="H368" s="255" t="str">
        <f>CONCATENATE("BUD",NOTES!$D$7-1)</f>
        <v>BUD2020</v>
      </c>
      <c r="I368" s="1"/>
      <c r="J368" s="255" t="str">
        <f>CONCATENATE("BUD",NOTES!$D$7-1)</f>
        <v>BUD2020</v>
      </c>
      <c r="K368" s="262"/>
      <c r="L368" s="263"/>
    </row>
    <row r="369" spans="1:12" s="37" customFormat="1" ht="12.75" hidden="1" customHeight="1" x14ac:dyDescent="0.25">
      <c r="A369" s="10" t="s">
        <v>808</v>
      </c>
      <c r="B369" s="1"/>
      <c r="C369" s="1"/>
      <c r="D369" s="10">
        <v>10</v>
      </c>
      <c r="E369" s="10">
        <v>20</v>
      </c>
      <c r="F369" s="10">
        <v>30</v>
      </c>
      <c r="G369" s="10">
        <v>40</v>
      </c>
      <c r="H369" s="10">
        <v>10</v>
      </c>
      <c r="I369" s="258"/>
      <c r="J369" s="10">
        <v>30</v>
      </c>
      <c r="K369" s="262"/>
      <c r="L369" s="263"/>
    </row>
    <row r="370" spans="1:12" s="37" customFormat="1" ht="12.75" hidden="1" customHeight="1" x14ac:dyDescent="0.25">
      <c r="A370" s="10" t="s">
        <v>809</v>
      </c>
      <c r="B370" s="1"/>
      <c r="C370" s="1"/>
      <c r="D370" s="10" t="s">
        <v>81</v>
      </c>
      <c r="E370" s="10" t="s">
        <v>81</v>
      </c>
      <c r="F370" s="10" t="s">
        <v>82</v>
      </c>
      <c r="G370" s="10" t="s">
        <v>82</v>
      </c>
      <c r="H370" s="10" t="s">
        <v>81</v>
      </c>
      <c r="I370" s="258"/>
      <c r="J370" s="10" t="s">
        <v>82</v>
      </c>
      <c r="K370" s="262"/>
      <c r="L370" s="263"/>
    </row>
    <row r="371" spans="1:12" s="37" customFormat="1" x14ac:dyDescent="0.2">
      <c r="A371" s="75"/>
      <c r="B371" s="75"/>
      <c r="C371" s="75"/>
      <c r="D371" s="129"/>
      <c r="E371" s="129"/>
      <c r="F371" s="129"/>
      <c r="G371" s="129"/>
      <c r="H371" s="262"/>
      <c r="I371" s="262"/>
      <c r="J371" s="262"/>
      <c r="K371" s="262"/>
      <c r="L371" s="263"/>
    </row>
    <row r="372" spans="1:12" s="37" customFormat="1" ht="12.75" hidden="1" customHeight="1" x14ac:dyDescent="0.25">
      <c r="A372" s="10" t="s">
        <v>1442</v>
      </c>
      <c r="B372" s="1"/>
      <c r="C372" s="1"/>
      <c r="D372" s="1"/>
      <c r="E372" s="1"/>
      <c r="F372" s="1"/>
      <c r="G372" s="1"/>
      <c r="H372" s="1"/>
      <c r="I372" s="1"/>
      <c r="J372" s="1"/>
      <c r="K372" s="262"/>
      <c r="L372" s="263"/>
    </row>
    <row r="373" spans="1:12" s="37" customFormat="1" ht="12.75" hidden="1" customHeight="1" x14ac:dyDescent="0.25">
      <c r="A373" s="10" t="s">
        <v>1034</v>
      </c>
      <c r="B373" s="1"/>
      <c r="C373" s="1"/>
      <c r="D373" s="1"/>
      <c r="E373" s="1"/>
      <c r="F373" s="1"/>
      <c r="G373" s="1"/>
      <c r="H373" s="1"/>
      <c r="I373" s="1"/>
      <c r="J373" s="1"/>
      <c r="K373" s="262"/>
      <c r="L373" s="263"/>
    </row>
    <row r="374" spans="1:12" s="37" customFormat="1" ht="12.75" hidden="1" customHeight="1" x14ac:dyDescent="0.25">
      <c r="A374" s="10" t="s">
        <v>292</v>
      </c>
      <c r="B374" s="1"/>
      <c r="C374" s="1"/>
      <c r="D374" s="255" t="s">
        <v>1018</v>
      </c>
      <c r="E374" s="255" t="s">
        <v>1018</v>
      </c>
      <c r="F374" s="255" t="s">
        <v>1018</v>
      </c>
      <c r="G374" s="255" t="s">
        <v>1018</v>
      </c>
      <c r="H374" s="255" t="s">
        <v>1018</v>
      </c>
      <c r="I374" s="1"/>
      <c r="J374" s="255" t="s">
        <v>1018</v>
      </c>
      <c r="K374" s="262"/>
      <c r="L374" s="263"/>
    </row>
    <row r="375" spans="1:12" s="37" customFormat="1" ht="12.75" hidden="1" customHeight="1" x14ac:dyDescent="0.25">
      <c r="A375" s="10" t="s">
        <v>1035</v>
      </c>
      <c r="B375" s="1"/>
      <c r="C375" s="1"/>
      <c r="D375" s="255" t="str">
        <f>CONCATENATE("BUD",NOTES!$D$7)</f>
        <v>BUD2021</v>
      </c>
      <c r="E375" s="255" t="str">
        <f>CONCATENATE("BUD",NOTES!$D$7)</f>
        <v>BUD2021</v>
      </c>
      <c r="F375" s="255" t="str">
        <f>CONCATENATE("BUD",NOTES!$D$7)</f>
        <v>BUD2021</v>
      </c>
      <c r="G375" s="255" t="str">
        <f>CONCATENATE("BUD",NOTES!$D$7)</f>
        <v>BUD2021</v>
      </c>
      <c r="H375" s="255" t="str">
        <f>CONCATENATE("BUD",NOTES!$D$7-1)</f>
        <v>BUD2020</v>
      </c>
      <c r="I375" s="1"/>
      <c r="J375" s="255" t="str">
        <f>CONCATENATE("BUD",NOTES!$D$7-1)</f>
        <v>BUD2020</v>
      </c>
      <c r="K375" s="262"/>
      <c r="L375" s="263"/>
    </row>
    <row r="376" spans="1:12" s="37" customFormat="1" ht="12.75" hidden="1" customHeight="1" x14ac:dyDescent="0.25">
      <c r="A376" s="10" t="s">
        <v>1036</v>
      </c>
      <c r="B376" s="1"/>
      <c r="C376" s="1"/>
      <c r="D376" s="10">
        <v>10</v>
      </c>
      <c r="E376" s="10">
        <v>20</v>
      </c>
      <c r="F376" s="10">
        <v>30</v>
      </c>
      <c r="G376" s="10">
        <v>40</v>
      </c>
      <c r="H376" s="10">
        <v>10</v>
      </c>
      <c r="I376" s="258"/>
      <c r="J376" s="10">
        <v>30</v>
      </c>
      <c r="K376" s="262"/>
      <c r="L376" s="263"/>
    </row>
    <row r="377" spans="1:12" s="37" customFormat="1" ht="12.75" hidden="1" customHeight="1" x14ac:dyDescent="0.25">
      <c r="A377" s="10" t="s">
        <v>1037</v>
      </c>
      <c r="B377" s="1"/>
      <c r="C377" s="1"/>
      <c r="D377" s="10" t="s">
        <v>81</v>
      </c>
      <c r="E377" s="10" t="s">
        <v>81</v>
      </c>
      <c r="F377" s="10" t="s">
        <v>82</v>
      </c>
      <c r="G377" s="10" t="s">
        <v>82</v>
      </c>
      <c r="H377" s="10" t="s">
        <v>81</v>
      </c>
      <c r="I377" s="258"/>
      <c r="J377" s="10" t="s">
        <v>82</v>
      </c>
      <c r="K377" s="262"/>
      <c r="L377" s="263"/>
    </row>
    <row r="378" spans="1:12" s="37" customFormat="1" x14ac:dyDescent="0.2">
      <c r="A378" s="75"/>
      <c r="B378" s="75"/>
      <c r="C378" s="75"/>
      <c r="D378" s="129"/>
      <c r="E378" s="129"/>
      <c r="F378" s="129"/>
      <c r="G378" s="129"/>
      <c r="H378" s="262"/>
      <c r="I378" s="262"/>
      <c r="J378" s="262"/>
      <c r="K378" s="262"/>
      <c r="L378" s="263"/>
    </row>
    <row r="379" spans="1:12" s="37" customFormat="1" ht="12.75" hidden="1" customHeight="1" x14ac:dyDescent="0.25">
      <c r="A379" s="10" t="s">
        <v>1443</v>
      </c>
      <c r="B379" s="1"/>
      <c r="C379" s="1"/>
      <c r="D379" s="1"/>
      <c r="E379" s="1"/>
      <c r="F379" s="1"/>
      <c r="G379" s="1"/>
      <c r="H379" s="1"/>
      <c r="I379" s="1"/>
      <c r="J379" s="1"/>
      <c r="K379" s="262"/>
      <c r="L379" s="263"/>
    </row>
    <row r="380" spans="1:12" s="37" customFormat="1" ht="12.75" hidden="1" customHeight="1" x14ac:dyDescent="0.25">
      <c r="A380" s="10" t="s">
        <v>1038</v>
      </c>
      <c r="B380" s="1"/>
      <c r="C380" s="1"/>
      <c r="D380" s="1"/>
      <c r="E380" s="1"/>
      <c r="F380" s="1"/>
      <c r="G380" s="1"/>
      <c r="H380" s="1"/>
      <c r="I380" s="1"/>
      <c r="J380" s="1"/>
      <c r="K380" s="262"/>
      <c r="L380" s="263"/>
    </row>
    <row r="381" spans="1:12" s="37" customFormat="1" ht="12.75" hidden="1" customHeight="1" x14ac:dyDescent="0.25">
      <c r="A381" s="10" t="s">
        <v>293</v>
      </c>
      <c r="B381" s="1"/>
      <c r="C381" s="1"/>
      <c r="D381" s="255" t="s">
        <v>1018</v>
      </c>
      <c r="E381" s="255" t="s">
        <v>1018</v>
      </c>
      <c r="F381" s="255" t="s">
        <v>1018</v>
      </c>
      <c r="G381" s="255" t="s">
        <v>1018</v>
      </c>
      <c r="H381" s="255" t="s">
        <v>1018</v>
      </c>
      <c r="I381" s="1"/>
      <c r="J381" s="255" t="s">
        <v>1018</v>
      </c>
      <c r="K381" s="262"/>
      <c r="L381" s="263"/>
    </row>
    <row r="382" spans="1:12" s="37" customFormat="1" ht="12.75" hidden="1" customHeight="1" x14ac:dyDescent="0.25">
      <c r="A382" s="10" t="s">
        <v>1039</v>
      </c>
      <c r="B382" s="1"/>
      <c r="C382" s="1"/>
      <c r="D382" s="255" t="str">
        <f>CONCATENATE("BUD",NOTES!$D$7)</f>
        <v>BUD2021</v>
      </c>
      <c r="E382" s="255" t="str">
        <f>CONCATENATE("BUD",NOTES!$D$7)</f>
        <v>BUD2021</v>
      </c>
      <c r="F382" s="255" t="str">
        <f>CONCATENATE("BUD",NOTES!$D$7)</f>
        <v>BUD2021</v>
      </c>
      <c r="G382" s="255" t="str">
        <f>CONCATENATE("BUD",NOTES!$D$7)</f>
        <v>BUD2021</v>
      </c>
      <c r="H382" s="255" t="str">
        <f>CONCATENATE("BUD",NOTES!$D$7-1)</f>
        <v>BUD2020</v>
      </c>
      <c r="I382" s="1"/>
      <c r="J382" s="255" t="str">
        <f>CONCATENATE("BUD",NOTES!$D$7-1)</f>
        <v>BUD2020</v>
      </c>
      <c r="K382" s="262"/>
      <c r="L382" s="263"/>
    </row>
    <row r="383" spans="1:12" s="37" customFormat="1" ht="12.75" hidden="1" customHeight="1" x14ac:dyDescent="0.25">
      <c r="A383" s="10" t="s">
        <v>1201</v>
      </c>
      <c r="B383" s="1"/>
      <c r="C383" s="1"/>
      <c r="D383" s="10">
        <v>10</v>
      </c>
      <c r="E383" s="10">
        <v>20</v>
      </c>
      <c r="F383" s="10">
        <v>30</v>
      </c>
      <c r="G383" s="10">
        <v>40</v>
      </c>
      <c r="H383" s="10">
        <v>10</v>
      </c>
      <c r="I383" s="258"/>
      <c r="J383" s="10">
        <v>30</v>
      </c>
      <c r="K383" s="262"/>
      <c r="L383" s="263"/>
    </row>
    <row r="384" spans="1:12" s="37" customFormat="1" ht="12.75" hidden="1" customHeight="1" x14ac:dyDescent="0.25">
      <c r="A384" s="10" t="s">
        <v>1202</v>
      </c>
      <c r="B384" s="1"/>
      <c r="C384" s="1"/>
      <c r="D384" s="10" t="s">
        <v>81</v>
      </c>
      <c r="E384" s="10" t="s">
        <v>81</v>
      </c>
      <c r="F384" s="10" t="s">
        <v>82</v>
      </c>
      <c r="G384" s="10" t="s">
        <v>82</v>
      </c>
      <c r="H384" s="10" t="s">
        <v>81</v>
      </c>
      <c r="I384" s="258"/>
      <c r="J384" s="10" t="s">
        <v>82</v>
      </c>
      <c r="K384" s="262"/>
      <c r="L384" s="263"/>
    </row>
    <row r="385" spans="1:12" s="37" customFormat="1" x14ac:dyDescent="0.2">
      <c r="A385" s="75"/>
      <c r="B385" s="75"/>
      <c r="C385" s="75"/>
      <c r="D385" s="129"/>
      <c r="E385" s="129"/>
      <c r="F385" s="129"/>
      <c r="G385" s="129"/>
      <c r="H385" s="262"/>
      <c r="I385" s="262"/>
      <c r="J385" s="262"/>
      <c r="K385" s="262"/>
      <c r="L385" s="263"/>
    </row>
    <row r="386" spans="1:12" s="37" customFormat="1" ht="12.75" hidden="1" customHeight="1" x14ac:dyDescent="0.25">
      <c r="A386" s="10" t="s">
        <v>1444</v>
      </c>
      <c r="B386" s="1"/>
      <c r="C386" s="1"/>
      <c r="D386" s="1"/>
      <c r="E386" s="1"/>
      <c r="F386" s="1"/>
      <c r="G386" s="1"/>
      <c r="H386" s="1"/>
      <c r="I386" s="1"/>
      <c r="J386" s="1"/>
      <c r="K386" s="262"/>
      <c r="L386" s="263"/>
    </row>
    <row r="387" spans="1:12" s="37" customFormat="1" ht="12.75" hidden="1" customHeight="1" x14ac:dyDescent="0.25">
      <c r="A387" s="10" t="s">
        <v>1203</v>
      </c>
      <c r="B387" s="1"/>
      <c r="C387" s="1"/>
      <c r="D387" s="1"/>
      <c r="E387" s="1"/>
      <c r="F387" s="1"/>
      <c r="G387" s="1"/>
      <c r="H387" s="1"/>
      <c r="I387" s="1"/>
      <c r="J387" s="1"/>
      <c r="K387" s="262"/>
      <c r="L387" s="263"/>
    </row>
    <row r="388" spans="1:12" s="37" customFormat="1" ht="12.75" hidden="1" customHeight="1" x14ac:dyDescent="0.25">
      <c r="A388" s="10" t="s">
        <v>1204</v>
      </c>
      <c r="B388" s="1"/>
      <c r="C388" s="1"/>
      <c r="D388" s="255" t="s">
        <v>1018</v>
      </c>
      <c r="E388" s="255" t="s">
        <v>1018</v>
      </c>
      <c r="F388" s="255" t="s">
        <v>1018</v>
      </c>
      <c r="G388" s="255" t="s">
        <v>1018</v>
      </c>
      <c r="H388" s="255" t="s">
        <v>1018</v>
      </c>
      <c r="I388" s="1"/>
      <c r="J388" s="255" t="s">
        <v>1018</v>
      </c>
      <c r="K388" s="262"/>
      <c r="L388" s="263"/>
    </row>
    <row r="389" spans="1:12" s="37" customFormat="1" ht="12.75" hidden="1" customHeight="1" x14ac:dyDescent="0.25">
      <c r="A389" s="10" t="s">
        <v>1205</v>
      </c>
      <c r="B389" s="1"/>
      <c r="C389" s="1"/>
      <c r="D389" s="255" t="str">
        <f>CONCATENATE("BUD",NOTES!$D$7)</f>
        <v>BUD2021</v>
      </c>
      <c r="E389" s="255" t="str">
        <f>CONCATENATE("BUD",NOTES!$D$7)</f>
        <v>BUD2021</v>
      </c>
      <c r="F389" s="255" t="str">
        <f>CONCATENATE("BUD",NOTES!$D$7)</f>
        <v>BUD2021</v>
      </c>
      <c r="G389" s="255" t="str">
        <f>CONCATENATE("BUD",NOTES!$D$7)</f>
        <v>BUD2021</v>
      </c>
      <c r="H389" s="255" t="str">
        <f>CONCATENATE("BUD",NOTES!$D$7-1)</f>
        <v>BUD2020</v>
      </c>
      <c r="I389" s="1"/>
      <c r="J389" s="255" t="str">
        <f>CONCATENATE("BUD",NOTES!$D$7-1)</f>
        <v>BUD2020</v>
      </c>
      <c r="K389" s="262"/>
      <c r="L389" s="263"/>
    </row>
    <row r="390" spans="1:12" s="37" customFormat="1" ht="12.75" hidden="1" customHeight="1" x14ac:dyDescent="0.25">
      <c r="A390" s="10" t="s">
        <v>1206</v>
      </c>
      <c r="B390" s="1"/>
      <c r="C390" s="1"/>
      <c r="D390" s="10">
        <v>10</v>
      </c>
      <c r="E390" s="10">
        <v>20</v>
      </c>
      <c r="F390" s="10">
        <v>30</v>
      </c>
      <c r="G390" s="10">
        <v>40</v>
      </c>
      <c r="H390" s="10">
        <v>10</v>
      </c>
      <c r="I390" s="258"/>
      <c r="J390" s="10">
        <v>30</v>
      </c>
      <c r="K390" s="262"/>
      <c r="L390" s="263"/>
    </row>
    <row r="391" spans="1:12" s="37" customFormat="1" ht="12.75" hidden="1" customHeight="1" x14ac:dyDescent="0.25">
      <c r="A391" s="10" t="s">
        <v>1207</v>
      </c>
      <c r="B391" s="1"/>
      <c r="C391" s="1"/>
      <c r="D391" s="10" t="s">
        <v>81</v>
      </c>
      <c r="E391" s="10" t="s">
        <v>81</v>
      </c>
      <c r="F391" s="10" t="s">
        <v>82</v>
      </c>
      <c r="G391" s="10" t="s">
        <v>82</v>
      </c>
      <c r="H391" s="10" t="s">
        <v>81</v>
      </c>
      <c r="I391" s="258"/>
      <c r="J391" s="10" t="s">
        <v>82</v>
      </c>
      <c r="K391" s="262"/>
      <c r="L391" s="263"/>
    </row>
    <row r="392" spans="1:12" s="37" customFormat="1" x14ac:dyDescent="0.2">
      <c r="C392" s="79"/>
      <c r="D392" s="262"/>
      <c r="E392" s="262"/>
      <c r="F392" s="262"/>
      <c r="G392" s="262"/>
      <c r="H392" s="262"/>
      <c r="I392" s="262"/>
      <c r="J392" s="262"/>
      <c r="K392" s="262"/>
      <c r="L392" s="263"/>
    </row>
    <row r="393" spans="1:12" s="37" customFormat="1" ht="12.75" hidden="1" customHeight="1" x14ac:dyDescent="0.25">
      <c r="A393" s="10" t="s">
        <v>1445</v>
      </c>
      <c r="B393" s="1"/>
      <c r="C393" s="1"/>
      <c r="D393" s="1"/>
      <c r="E393" s="1"/>
      <c r="F393" s="1"/>
      <c r="G393" s="1"/>
      <c r="H393" s="1"/>
      <c r="I393" s="1"/>
      <c r="J393" s="1"/>
      <c r="K393" s="262"/>
      <c r="L393" s="263"/>
    </row>
    <row r="394" spans="1:12" s="37" customFormat="1" ht="12.75" hidden="1" customHeight="1" x14ac:dyDescent="0.25">
      <c r="A394" s="10" t="s">
        <v>1208</v>
      </c>
      <c r="B394" s="1"/>
      <c r="C394" s="1"/>
      <c r="D394" s="1"/>
      <c r="E394" s="1"/>
      <c r="F394" s="1"/>
      <c r="G394" s="1"/>
      <c r="H394" s="1"/>
      <c r="I394" s="1"/>
      <c r="J394" s="1"/>
      <c r="K394" s="262"/>
      <c r="L394" s="263"/>
    </row>
    <row r="395" spans="1:12" s="37" customFormat="1" ht="12.75" hidden="1" customHeight="1" x14ac:dyDescent="0.25">
      <c r="A395" s="10" t="s">
        <v>1209</v>
      </c>
      <c r="B395" s="1"/>
      <c r="C395" s="1"/>
      <c r="D395" s="255" t="s">
        <v>1018</v>
      </c>
      <c r="E395" s="255" t="s">
        <v>1018</v>
      </c>
      <c r="F395" s="255" t="s">
        <v>1018</v>
      </c>
      <c r="G395" s="255" t="s">
        <v>1018</v>
      </c>
      <c r="H395" s="255" t="s">
        <v>1018</v>
      </c>
      <c r="I395" s="1"/>
      <c r="J395" s="255" t="s">
        <v>1018</v>
      </c>
      <c r="K395" s="262"/>
      <c r="L395" s="263"/>
    </row>
    <row r="396" spans="1:12" s="37" customFormat="1" ht="12.75" hidden="1" customHeight="1" x14ac:dyDescent="0.25">
      <c r="A396" s="10" t="s">
        <v>1210</v>
      </c>
      <c r="B396" s="1"/>
      <c r="C396" s="1"/>
      <c r="D396" s="255" t="str">
        <f>CONCATENATE("BUD",NOTES!$D$7)</f>
        <v>BUD2021</v>
      </c>
      <c r="E396" s="255" t="str">
        <f>CONCATENATE("BUD",NOTES!$D$7)</f>
        <v>BUD2021</v>
      </c>
      <c r="F396" s="255" t="str">
        <f>CONCATENATE("BUD",NOTES!$D$7)</f>
        <v>BUD2021</v>
      </c>
      <c r="G396" s="255" t="str">
        <f>CONCATENATE("BUD",NOTES!$D$7)</f>
        <v>BUD2021</v>
      </c>
      <c r="H396" s="255" t="str">
        <f>CONCATENATE("BUD",NOTES!$D$7-1)</f>
        <v>BUD2020</v>
      </c>
      <c r="I396" s="1"/>
      <c r="J396" s="255" t="str">
        <f>CONCATENATE("BUD",NOTES!$D$7-1)</f>
        <v>BUD2020</v>
      </c>
      <c r="K396" s="262"/>
      <c r="L396" s="263"/>
    </row>
    <row r="397" spans="1:12" s="37" customFormat="1" ht="12.75" hidden="1" customHeight="1" x14ac:dyDescent="0.25">
      <c r="A397" s="10" t="s">
        <v>1211</v>
      </c>
      <c r="B397" s="1"/>
      <c r="C397" s="1"/>
      <c r="D397" s="10">
        <v>10</v>
      </c>
      <c r="E397" s="10">
        <v>20</v>
      </c>
      <c r="F397" s="10">
        <v>30</v>
      </c>
      <c r="G397" s="10">
        <v>40</v>
      </c>
      <c r="H397" s="10">
        <v>10</v>
      </c>
      <c r="I397" s="258"/>
      <c r="J397" s="10">
        <v>30</v>
      </c>
      <c r="K397" s="262"/>
      <c r="L397" s="263"/>
    </row>
    <row r="398" spans="1:12" s="37" customFormat="1" ht="12.75" hidden="1" customHeight="1" x14ac:dyDescent="0.25">
      <c r="A398" s="10" t="s">
        <v>1212</v>
      </c>
      <c r="B398" s="1"/>
      <c r="C398" s="1"/>
      <c r="D398" s="10" t="s">
        <v>81</v>
      </c>
      <c r="E398" s="10" t="s">
        <v>81</v>
      </c>
      <c r="F398" s="10" t="s">
        <v>82</v>
      </c>
      <c r="G398" s="10" t="s">
        <v>82</v>
      </c>
      <c r="H398" s="10" t="s">
        <v>81</v>
      </c>
      <c r="I398" s="258"/>
      <c r="J398" s="10" t="s">
        <v>82</v>
      </c>
      <c r="K398" s="262"/>
      <c r="L398" s="263"/>
    </row>
    <row r="399" spans="1:12" s="37" customFormat="1" x14ac:dyDescent="0.2">
      <c r="A399" s="75"/>
      <c r="B399" s="75"/>
      <c r="C399" s="75"/>
      <c r="D399" s="129"/>
      <c r="E399" s="94"/>
      <c r="F399" s="129"/>
      <c r="G399" s="94"/>
      <c r="H399" s="262"/>
      <c r="I399" s="262"/>
      <c r="J399" s="262"/>
      <c r="K399" s="262"/>
      <c r="L399" s="263"/>
    </row>
    <row r="400" spans="1:12" s="37" customFormat="1" ht="12.75" hidden="1" customHeight="1" x14ac:dyDescent="0.25">
      <c r="A400" s="10" t="s">
        <v>1446</v>
      </c>
      <c r="B400" s="1"/>
      <c r="C400" s="1"/>
      <c r="D400" s="1"/>
      <c r="E400" s="1"/>
      <c r="F400" s="1"/>
      <c r="G400" s="1"/>
      <c r="H400" s="1"/>
      <c r="I400" s="1"/>
      <c r="J400" s="1"/>
      <c r="K400" s="262"/>
      <c r="L400" s="263"/>
    </row>
    <row r="401" spans="1:12" s="37" customFormat="1" ht="12.75" hidden="1" customHeight="1" x14ac:dyDescent="0.25">
      <c r="A401" s="10" t="s">
        <v>1213</v>
      </c>
      <c r="B401" s="1"/>
      <c r="C401" s="1"/>
      <c r="D401" s="1"/>
      <c r="E401" s="1"/>
      <c r="F401" s="1"/>
      <c r="G401" s="1"/>
      <c r="H401" s="1"/>
      <c r="I401" s="1"/>
      <c r="J401" s="1"/>
      <c r="K401" s="262"/>
      <c r="L401" s="263"/>
    </row>
    <row r="402" spans="1:12" s="37" customFormat="1" ht="12.75" hidden="1" customHeight="1" x14ac:dyDescent="0.25">
      <c r="A402" s="10" t="s">
        <v>1214</v>
      </c>
      <c r="B402" s="1"/>
      <c r="C402" s="1"/>
      <c r="D402" s="255" t="s">
        <v>1018</v>
      </c>
      <c r="E402" s="255" t="s">
        <v>1018</v>
      </c>
      <c r="F402" s="255" t="s">
        <v>1018</v>
      </c>
      <c r="G402" s="255" t="s">
        <v>1018</v>
      </c>
      <c r="H402" s="255" t="s">
        <v>1018</v>
      </c>
      <c r="I402" s="1"/>
      <c r="J402" s="255" t="s">
        <v>1018</v>
      </c>
      <c r="K402" s="262"/>
      <c r="L402" s="263"/>
    </row>
    <row r="403" spans="1:12" s="37" customFormat="1" ht="12.75" hidden="1" customHeight="1" x14ac:dyDescent="0.25">
      <c r="A403" s="10" t="s">
        <v>1215</v>
      </c>
      <c r="B403" s="1"/>
      <c r="C403" s="1"/>
      <c r="D403" s="255" t="str">
        <f>CONCATENATE("BUD",NOTES!$D$7)</f>
        <v>BUD2021</v>
      </c>
      <c r="E403" s="255" t="str">
        <f>CONCATENATE("BUD",NOTES!$D$7)</f>
        <v>BUD2021</v>
      </c>
      <c r="F403" s="255" t="str">
        <f>CONCATENATE("BUD",NOTES!$D$7)</f>
        <v>BUD2021</v>
      </c>
      <c r="G403" s="255" t="str">
        <f>CONCATENATE("BUD",NOTES!$D$7)</f>
        <v>BUD2021</v>
      </c>
      <c r="H403" s="255" t="str">
        <f>CONCATENATE("BUD",NOTES!$D$7-1)</f>
        <v>BUD2020</v>
      </c>
      <c r="I403" s="1"/>
      <c r="J403" s="255" t="str">
        <f>CONCATENATE("BUD",NOTES!$D$7-1)</f>
        <v>BUD2020</v>
      </c>
      <c r="K403" s="262"/>
      <c r="L403" s="263"/>
    </row>
    <row r="404" spans="1:12" s="37" customFormat="1" ht="12.75" hidden="1" customHeight="1" x14ac:dyDescent="0.25">
      <c r="A404" s="10" t="s">
        <v>1216</v>
      </c>
      <c r="B404" s="1"/>
      <c r="C404" s="1"/>
      <c r="D404" s="10">
        <v>10</v>
      </c>
      <c r="E404" s="10">
        <v>20</v>
      </c>
      <c r="F404" s="10">
        <v>30</v>
      </c>
      <c r="G404" s="10">
        <v>40</v>
      </c>
      <c r="H404" s="10">
        <v>10</v>
      </c>
      <c r="I404" s="258"/>
      <c r="J404" s="10">
        <v>30</v>
      </c>
      <c r="K404" s="262"/>
      <c r="L404" s="263"/>
    </row>
    <row r="405" spans="1:12" s="37" customFormat="1" ht="12.75" hidden="1" customHeight="1" x14ac:dyDescent="0.25">
      <c r="A405" s="10" t="s">
        <v>1217</v>
      </c>
      <c r="B405" s="1"/>
      <c r="C405" s="1"/>
      <c r="D405" s="10" t="s">
        <v>81</v>
      </c>
      <c r="E405" s="10" t="s">
        <v>81</v>
      </c>
      <c r="F405" s="10" t="s">
        <v>82</v>
      </c>
      <c r="G405" s="10" t="s">
        <v>82</v>
      </c>
      <c r="H405" s="10" t="s">
        <v>81</v>
      </c>
      <c r="I405" s="258"/>
      <c r="J405" s="10" t="s">
        <v>82</v>
      </c>
      <c r="K405" s="262"/>
      <c r="L405" s="263"/>
    </row>
    <row r="406" spans="1:12" s="37" customFormat="1" x14ac:dyDescent="0.2">
      <c r="A406" s="75"/>
      <c r="B406" s="75"/>
      <c r="C406" s="75"/>
      <c r="D406" s="129"/>
      <c r="E406" s="129"/>
      <c r="F406" s="129"/>
      <c r="G406" s="129"/>
      <c r="H406" s="262"/>
      <c r="I406" s="262"/>
      <c r="J406" s="262"/>
      <c r="K406" s="262"/>
      <c r="L406" s="263"/>
    </row>
    <row r="407" spans="1:12" s="37" customFormat="1" ht="12.75" hidden="1" customHeight="1" x14ac:dyDescent="0.25">
      <c r="A407" s="10" t="s">
        <v>1447</v>
      </c>
      <c r="B407" s="1"/>
      <c r="C407" s="1"/>
      <c r="D407" s="1"/>
      <c r="E407" s="1"/>
      <c r="F407" s="1"/>
      <c r="G407" s="1"/>
      <c r="H407" s="1"/>
      <c r="I407" s="1"/>
      <c r="J407" s="1"/>
      <c r="K407" s="262"/>
      <c r="L407" s="263"/>
    </row>
    <row r="408" spans="1:12" s="37" customFormat="1" ht="12.75" hidden="1" customHeight="1" x14ac:dyDescent="0.25">
      <c r="A408" s="10" t="s">
        <v>1218</v>
      </c>
      <c r="B408" s="1"/>
      <c r="C408" s="1"/>
      <c r="D408" s="1"/>
      <c r="E408" s="1"/>
      <c r="F408" s="1"/>
      <c r="G408" s="1"/>
      <c r="H408" s="1"/>
      <c r="I408" s="1"/>
      <c r="J408" s="1"/>
      <c r="K408" s="262"/>
      <c r="L408" s="263"/>
    </row>
    <row r="409" spans="1:12" s="37" customFormat="1" ht="12.75" hidden="1" customHeight="1" x14ac:dyDescent="0.25">
      <c r="A409" s="10" t="s">
        <v>1219</v>
      </c>
      <c r="B409" s="1"/>
      <c r="C409" s="1"/>
      <c r="D409" s="255" t="s">
        <v>1018</v>
      </c>
      <c r="E409" s="255" t="s">
        <v>1018</v>
      </c>
      <c r="F409" s="255" t="s">
        <v>1018</v>
      </c>
      <c r="G409" s="255" t="s">
        <v>1018</v>
      </c>
      <c r="H409" s="255" t="s">
        <v>1018</v>
      </c>
      <c r="I409" s="1"/>
      <c r="J409" s="255" t="s">
        <v>1018</v>
      </c>
      <c r="K409" s="262"/>
      <c r="L409" s="263"/>
    </row>
    <row r="410" spans="1:12" s="37" customFormat="1" ht="12.75" hidden="1" customHeight="1" x14ac:dyDescent="0.25">
      <c r="A410" s="10" t="s">
        <v>1220</v>
      </c>
      <c r="B410" s="1"/>
      <c r="C410" s="1"/>
      <c r="D410" s="255" t="str">
        <f>CONCATENATE("BUD",NOTES!$D$7)</f>
        <v>BUD2021</v>
      </c>
      <c r="E410" s="255" t="str">
        <f>CONCATENATE("BUD",NOTES!$D$7)</f>
        <v>BUD2021</v>
      </c>
      <c r="F410" s="255" t="str">
        <f>CONCATENATE("BUD",NOTES!$D$7)</f>
        <v>BUD2021</v>
      </c>
      <c r="G410" s="255" t="str">
        <f>CONCATENATE("BUD",NOTES!$D$7)</f>
        <v>BUD2021</v>
      </c>
      <c r="H410" s="255" t="str">
        <f>CONCATENATE("BUD",NOTES!$D$7-1)</f>
        <v>BUD2020</v>
      </c>
      <c r="I410" s="1"/>
      <c r="J410" s="255" t="str">
        <f>CONCATENATE("BUD",NOTES!$D$7-1)</f>
        <v>BUD2020</v>
      </c>
      <c r="K410" s="262"/>
      <c r="L410" s="263"/>
    </row>
    <row r="411" spans="1:12" s="37" customFormat="1" ht="12.75" hidden="1" customHeight="1" x14ac:dyDescent="0.25">
      <c r="A411" s="10" t="s">
        <v>364</v>
      </c>
      <c r="B411" s="1"/>
      <c r="C411" s="1"/>
      <c r="D411" s="10">
        <v>10</v>
      </c>
      <c r="E411" s="10">
        <v>20</v>
      </c>
      <c r="F411" s="10">
        <v>30</v>
      </c>
      <c r="G411" s="10">
        <v>40</v>
      </c>
      <c r="H411" s="10">
        <v>10</v>
      </c>
      <c r="I411" s="258"/>
      <c r="J411" s="10">
        <v>30</v>
      </c>
      <c r="K411" s="262"/>
      <c r="L411" s="263"/>
    </row>
    <row r="412" spans="1:12" s="37" customFormat="1" ht="12.75" hidden="1" customHeight="1" x14ac:dyDescent="0.25">
      <c r="A412" s="10" t="s">
        <v>365</v>
      </c>
      <c r="B412" s="1"/>
      <c r="C412" s="1"/>
      <c r="D412" s="10" t="s">
        <v>81</v>
      </c>
      <c r="E412" s="10" t="s">
        <v>81</v>
      </c>
      <c r="F412" s="10" t="s">
        <v>82</v>
      </c>
      <c r="G412" s="10" t="s">
        <v>82</v>
      </c>
      <c r="H412" s="10" t="s">
        <v>81</v>
      </c>
      <c r="I412" s="258"/>
      <c r="J412" s="10" t="s">
        <v>82</v>
      </c>
      <c r="K412" s="262"/>
      <c r="L412" s="263"/>
    </row>
    <row r="413" spans="1:12" s="37" customFormat="1" x14ac:dyDescent="0.2">
      <c r="A413" s="75"/>
      <c r="B413" s="75"/>
      <c r="C413" s="75"/>
      <c r="D413" s="129"/>
      <c r="E413" s="94"/>
      <c r="F413" s="129"/>
      <c r="G413" s="94"/>
      <c r="H413" s="262"/>
      <c r="I413" s="262"/>
      <c r="J413" s="262"/>
      <c r="K413" s="262"/>
      <c r="L413" s="263"/>
    </row>
    <row r="414" spans="1:12" s="37" customFormat="1" ht="12.75" hidden="1" customHeight="1" x14ac:dyDescent="0.25">
      <c r="A414" s="10" t="s">
        <v>1448</v>
      </c>
      <c r="B414" s="1"/>
      <c r="C414" s="1"/>
      <c r="D414" s="1"/>
      <c r="E414" s="1"/>
      <c r="F414" s="1"/>
      <c r="G414" s="1"/>
      <c r="H414" s="1"/>
      <c r="I414" s="1"/>
      <c r="J414" s="1"/>
      <c r="K414" s="262"/>
      <c r="L414" s="263"/>
    </row>
    <row r="415" spans="1:12" s="37" customFormat="1" ht="12.75" hidden="1" customHeight="1" x14ac:dyDescent="0.25">
      <c r="A415" s="10" t="s">
        <v>366</v>
      </c>
      <c r="B415" s="1"/>
      <c r="C415" s="1"/>
      <c r="D415" s="1"/>
      <c r="E415" s="1"/>
      <c r="F415" s="1"/>
      <c r="G415" s="1"/>
      <c r="H415" s="1"/>
      <c r="I415" s="1"/>
      <c r="J415" s="1"/>
      <c r="K415" s="262"/>
      <c r="L415" s="263"/>
    </row>
    <row r="416" spans="1:12" s="37" customFormat="1" ht="12.75" hidden="1" customHeight="1" x14ac:dyDescent="0.25">
      <c r="A416" s="10" t="s">
        <v>367</v>
      </c>
      <c r="B416" s="1"/>
      <c r="C416" s="1"/>
      <c r="D416" s="255" t="s">
        <v>1018</v>
      </c>
      <c r="E416" s="255" t="s">
        <v>1018</v>
      </c>
      <c r="F416" s="255" t="s">
        <v>1018</v>
      </c>
      <c r="G416" s="255" t="s">
        <v>1018</v>
      </c>
      <c r="H416" s="255" t="s">
        <v>1018</v>
      </c>
      <c r="I416" s="1"/>
      <c r="J416" s="255" t="s">
        <v>1018</v>
      </c>
      <c r="K416" s="262"/>
      <c r="L416" s="263"/>
    </row>
    <row r="417" spans="1:12" s="37" customFormat="1" ht="12.75" hidden="1" customHeight="1" x14ac:dyDescent="0.25">
      <c r="A417" s="10" t="s">
        <v>368</v>
      </c>
      <c r="B417" s="1"/>
      <c r="C417" s="1"/>
      <c r="D417" s="255" t="str">
        <f>CONCATENATE("BUD",NOTES!$D$7)</f>
        <v>BUD2021</v>
      </c>
      <c r="E417" s="255" t="str">
        <f>CONCATENATE("BUD",NOTES!$D$7)</f>
        <v>BUD2021</v>
      </c>
      <c r="F417" s="255" t="str">
        <f>CONCATENATE("BUD",NOTES!$D$7)</f>
        <v>BUD2021</v>
      </c>
      <c r="G417" s="255" t="str">
        <f>CONCATENATE("BUD",NOTES!$D$7)</f>
        <v>BUD2021</v>
      </c>
      <c r="H417" s="255" t="str">
        <f>CONCATENATE("BUD",NOTES!$D$7-1)</f>
        <v>BUD2020</v>
      </c>
      <c r="I417" s="1"/>
      <c r="J417" s="255" t="str">
        <f>CONCATENATE("BUD",NOTES!$D$7-1)</f>
        <v>BUD2020</v>
      </c>
      <c r="K417" s="262"/>
      <c r="L417" s="263"/>
    </row>
    <row r="418" spans="1:12" s="37" customFormat="1" ht="12.75" hidden="1" customHeight="1" x14ac:dyDescent="0.25">
      <c r="A418" s="10" t="s">
        <v>1158</v>
      </c>
      <c r="B418" s="1"/>
      <c r="C418" s="1"/>
      <c r="D418" s="10">
        <v>10</v>
      </c>
      <c r="E418" s="10">
        <v>20</v>
      </c>
      <c r="F418" s="10">
        <v>30</v>
      </c>
      <c r="G418" s="10">
        <v>40</v>
      </c>
      <c r="H418" s="10">
        <v>10</v>
      </c>
      <c r="I418" s="258"/>
      <c r="J418" s="10">
        <v>30</v>
      </c>
      <c r="K418" s="262"/>
      <c r="L418" s="263"/>
    </row>
    <row r="419" spans="1:12" s="37" customFormat="1" ht="12.75" hidden="1" customHeight="1" x14ac:dyDescent="0.25">
      <c r="A419" s="10" t="s">
        <v>1159</v>
      </c>
      <c r="B419" s="1"/>
      <c r="C419" s="1"/>
      <c r="D419" s="10" t="s">
        <v>81</v>
      </c>
      <c r="E419" s="10" t="s">
        <v>81</v>
      </c>
      <c r="F419" s="10" t="s">
        <v>82</v>
      </c>
      <c r="G419" s="10" t="s">
        <v>82</v>
      </c>
      <c r="H419" s="10" t="s">
        <v>81</v>
      </c>
      <c r="I419" s="258"/>
      <c r="J419" s="10" t="s">
        <v>82</v>
      </c>
      <c r="K419" s="262"/>
      <c r="L419" s="263"/>
    </row>
    <row r="420" spans="1:12" s="37" customFormat="1" x14ac:dyDescent="0.2">
      <c r="A420" s="75"/>
      <c r="B420" s="75"/>
      <c r="C420" s="75"/>
      <c r="D420" s="129"/>
      <c r="E420" s="129"/>
      <c r="F420" s="129"/>
      <c r="G420" s="129"/>
      <c r="H420" s="262"/>
      <c r="I420" s="262"/>
      <c r="J420" s="262"/>
      <c r="K420" s="262"/>
      <c r="L420" s="263"/>
    </row>
    <row r="421" spans="1:12" s="37" customFormat="1" ht="12.75" hidden="1" customHeight="1" x14ac:dyDescent="0.25">
      <c r="A421" s="10" t="s">
        <v>1449</v>
      </c>
      <c r="B421" s="1"/>
      <c r="C421" s="1"/>
      <c r="D421" s="1"/>
      <c r="E421" s="1"/>
      <c r="F421" s="1"/>
      <c r="G421" s="1"/>
      <c r="H421" s="1"/>
      <c r="I421" s="1"/>
      <c r="J421" s="1"/>
      <c r="K421" s="262"/>
      <c r="L421" s="263"/>
    </row>
    <row r="422" spans="1:12" s="37" customFormat="1" ht="12.75" hidden="1" customHeight="1" x14ac:dyDescent="0.25">
      <c r="A422" s="10" t="s">
        <v>1160</v>
      </c>
      <c r="B422" s="1"/>
      <c r="C422" s="1"/>
      <c r="D422" s="1"/>
      <c r="E422" s="1"/>
      <c r="F422" s="1"/>
      <c r="G422" s="1"/>
      <c r="H422" s="1"/>
      <c r="I422" s="1"/>
      <c r="J422" s="1"/>
      <c r="K422" s="262"/>
      <c r="L422" s="263"/>
    </row>
    <row r="423" spans="1:12" s="37" customFormat="1" ht="12.75" hidden="1" customHeight="1" x14ac:dyDescent="0.25">
      <c r="A423" s="10" t="s">
        <v>1161</v>
      </c>
      <c r="B423" s="1"/>
      <c r="C423" s="1"/>
      <c r="D423" s="255" t="s">
        <v>1018</v>
      </c>
      <c r="E423" s="255" t="s">
        <v>1018</v>
      </c>
      <c r="F423" s="255" t="s">
        <v>1018</v>
      </c>
      <c r="G423" s="255" t="s">
        <v>1018</v>
      </c>
      <c r="H423" s="255" t="s">
        <v>1018</v>
      </c>
      <c r="I423" s="1"/>
      <c r="J423" s="255" t="s">
        <v>1018</v>
      </c>
      <c r="K423" s="262"/>
      <c r="L423" s="263"/>
    </row>
    <row r="424" spans="1:12" s="37" customFormat="1" ht="12.75" hidden="1" customHeight="1" x14ac:dyDescent="0.25">
      <c r="A424" s="10" t="s">
        <v>1162</v>
      </c>
      <c r="B424" s="1"/>
      <c r="C424" s="1"/>
      <c r="D424" s="255" t="str">
        <f>CONCATENATE("BUD",NOTES!$D$7)</f>
        <v>BUD2021</v>
      </c>
      <c r="E424" s="255" t="str">
        <f>CONCATENATE("BUD",NOTES!$D$7)</f>
        <v>BUD2021</v>
      </c>
      <c r="F424" s="255" t="str">
        <f>CONCATENATE("BUD",NOTES!$D$7)</f>
        <v>BUD2021</v>
      </c>
      <c r="G424" s="255" t="str">
        <f>CONCATENATE("BUD",NOTES!$D$7)</f>
        <v>BUD2021</v>
      </c>
      <c r="H424" s="255" t="str">
        <f>CONCATENATE("BUD",NOTES!$D$7-1)</f>
        <v>BUD2020</v>
      </c>
      <c r="I424" s="1"/>
      <c r="J424" s="255" t="str">
        <f>CONCATENATE("BUD",NOTES!$D$7-1)</f>
        <v>BUD2020</v>
      </c>
      <c r="K424" s="262"/>
      <c r="L424" s="263"/>
    </row>
    <row r="425" spans="1:12" s="37" customFormat="1" ht="12.75" hidden="1" customHeight="1" x14ac:dyDescent="0.25">
      <c r="A425" s="10" t="s">
        <v>1163</v>
      </c>
      <c r="B425" s="1"/>
      <c r="C425" s="1"/>
      <c r="D425" s="10">
        <v>10</v>
      </c>
      <c r="E425" s="10">
        <v>20</v>
      </c>
      <c r="F425" s="10">
        <v>30</v>
      </c>
      <c r="G425" s="10">
        <v>40</v>
      </c>
      <c r="H425" s="10">
        <v>10</v>
      </c>
      <c r="I425" s="258"/>
      <c r="J425" s="10">
        <v>30</v>
      </c>
      <c r="K425" s="262"/>
      <c r="L425" s="263"/>
    </row>
    <row r="426" spans="1:12" s="37" customFormat="1" ht="12.75" hidden="1" customHeight="1" x14ac:dyDescent="0.25">
      <c r="A426" s="10" t="s">
        <v>1164</v>
      </c>
      <c r="B426" s="1"/>
      <c r="C426" s="1"/>
      <c r="D426" s="10" t="s">
        <v>81</v>
      </c>
      <c r="E426" s="10" t="s">
        <v>81</v>
      </c>
      <c r="F426" s="10" t="s">
        <v>82</v>
      </c>
      <c r="G426" s="10" t="s">
        <v>82</v>
      </c>
      <c r="H426" s="10" t="s">
        <v>81</v>
      </c>
      <c r="I426" s="258"/>
      <c r="J426" s="10" t="s">
        <v>82</v>
      </c>
      <c r="K426" s="262"/>
      <c r="L426" s="263"/>
    </row>
    <row r="427" spans="1:12" s="37" customFormat="1" x14ac:dyDescent="0.2">
      <c r="A427" s="75"/>
      <c r="B427" s="75"/>
      <c r="C427" s="75"/>
      <c r="D427" s="129"/>
      <c r="E427" s="129"/>
      <c r="F427" s="129"/>
      <c r="G427" s="129"/>
      <c r="H427" s="262"/>
      <c r="I427" s="262"/>
      <c r="J427" s="262"/>
      <c r="K427" s="262"/>
      <c r="L427" s="263"/>
    </row>
    <row r="428" spans="1:12" s="37" customFormat="1" ht="12.75" hidden="1" customHeight="1" x14ac:dyDescent="0.25">
      <c r="A428" s="10" t="s">
        <v>1450</v>
      </c>
      <c r="B428" s="1"/>
      <c r="C428" s="1"/>
      <c r="D428" s="1"/>
      <c r="E428" s="1"/>
      <c r="F428" s="1"/>
      <c r="G428" s="1"/>
      <c r="H428" s="1"/>
      <c r="I428" s="1"/>
      <c r="J428" s="1"/>
      <c r="K428" s="262"/>
      <c r="L428" s="263"/>
    </row>
    <row r="429" spans="1:12" s="37" customFormat="1" ht="12.75" hidden="1" customHeight="1" x14ac:dyDescent="0.25">
      <c r="A429" s="10" t="s">
        <v>1165</v>
      </c>
      <c r="B429" s="1"/>
      <c r="C429" s="1"/>
      <c r="D429" s="1"/>
      <c r="E429" s="1"/>
      <c r="F429" s="1"/>
      <c r="G429" s="1"/>
      <c r="H429" s="1"/>
      <c r="I429" s="1"/>
      <c r="J429" s="1"/>
      <c r="K429" s="262"/>
      <c r="L429" s="263"/>
    </row>
    <row r="430" spans="1:12" s="37" customFormat="1" ht="12.75" hidden="1" customHeight="1" x14ac:dyDescent="0.25">
      <c r="A430" s="10" t="s">
        <v>1166</v>
      </c>
      <c r="B430" s="1"/>
      <c r="C430" s="1"/>
      <c r="D430" s="255" t="s">
        <v>1018</v>
      </c>
      <c r="E430" s="255" t="s">
        <v>1018</v>
      </c>
      <c r="F430" s="255" t="s">
        <v>1018</v>
      </c>
      <c r="G430" s="255" t="s">
        <v>1018</v>
      </c>
      <c r="H430" s="255" t="s">
        <v>1018</v>
      </c>
      <c r="I430" s="1"/>
      <c r="J430" s="255" t="s">
        <v>1018</v>
      </c>
      <c r="K430" s="262"/>
      <c r="L430" s="263"/>
    </row>
    <row r="431" spans="1:12" s="37" customFormat="1" ht="12.75" hidden="1" customHeight="1" x14ac:dyDescent="0.25">
      <c r="A431" s="10" t="s">
        <v>1167</v>
      </c>
      <c r="B431" s="1"/>
      <c r="C431" s="1"/>
      <c r="D431" s="255" t="str">
        <f>CONCATENATE("BUD",NOTES!$D$7)</f>
        <v>BUD2021</v>
      </c>
      <c r="E431" s="255" t="str">
        <f>CONCATENATE("BUD",NOTES!$D$7)</f>
        <v>BUD2021</v>
      </c>
      <c r="F431" s="255" t="str">
        <f>CONCATENATE("BUD",NOTES!$D$7)</f>
        <v>BUD2021</v>
      </c>
      <c r="G431" s="255" t="str">
        <f>CONCATENATE("BUD",NOTES!$D$7)</f>
        <v>BUD2021</v>
      </c>
      <c r="H431" s="255" t="str">
        <f>CONCATENATE("BUD",NOTES!$D$7-1)</f>
        <v>BUD2020</v>
      </c>
      <c r="I431" s="1"/>
      <c r="J431" s="255" t="str">
        <f>CONCATENATE("BUD",NOTES!$D$7-1)</f>
        <v>BUD2020</v>
      </c>
      <c r="K431" s="262"/>
      <c r="L431" s="263"/>
    </row>
    <row r="432" spans="1:12" s="37" customFormat="1" ht="12.75" hidden="1" customHeight="1" x14ac:dyDescent="0.25">
      <c r="A432" s="10" t="s">
        <v>1168</v>
      </c>
      <c r="B432" s="1"/>
      <c r="C432" s="1"/>
      <c r="D432" s="10">
        <v>10</v>
      </c>
      <c r="E432" s="10">
        <v>20</v>
      </c>
      <c r="F432" s="10">
        <v>30</v>
      </c>
      <c r="G432" s="10">
        <v>40</v>
      </c>
      <c r="H432" s="10">
        <v>10</v>
      </c>
      <c r="I432" s="258"/>
      <c r="J432" s="10">
        <v>30</v>
      </c>
      <c r="K432" s="262"/>
      <c r="L432" s="263"/>
    </row>
    <row r="433" spans="1:12" s="37" customFormat="1" ht="12.75" hidden="1" customHeight="1" x14ac:dyDescent="0.25">
      <c r="A433" s="10" t="s">
        <v>1169</v>
      </c>
      <c r="B433" s="1"/>
      <c r="C433" s="1"/>
      <c r="D433" s="10" t="s">
        <v>81</v>
      </c>
      <c r="E433" s="10" t="s">
        <v>81</v>
      </c>
      <c r="F433" s="10" t="s">
        <v>82</v>
      </c>
      <c r="G433" s="10" t="s">
        <v>82</v>
      </c>
      <c r="H433" s="10" t="s">
        <v>81</v>
      </c>
      <c r="I433" s="258"/>
      <c r="J433" s="10" t="s">
        <v>82</v>
      </c>
      <c r="K433" s="262"/>
      <c r="L433" s="263"/>
    </row>
    <row r="434" spans="1:12" s="37" customFormat="1" x14ac:dyDescent="0.2">
      <c r="A434" s="75"/>
      <c r="B434" s="75"/>
      <c r="C434" s="75"/>
      <c r="D434" s="129"/>
      <c r="E434" s="94"/>
      <c r="F434" s="129"/>
      <c r="G434" s="94"/>
      <c r="H434" s="262"/>
      <c r="I434" s="262"/>
      <c r="J434" s="262"/>
      <c r="K434" s="262"/>
      <c r="L434" s="263"/>
    </row>
    <row r="435" spans="1:12" s="37" customFormat="1" ht="12.75" hidden="1" customHeight="1" x14ac:dyDescent="0.25">
      <c r="A435" s="10" t="s">
        <v>1451</v>
      </c>
      <c r="B435" s="1"/>
      <c r="C435" s="1"/>
      <c r="D435" s="1"/>
      <c r="E435" s="1"/>
      <c r="F435" s="1"/>
      <c r="G435" s="1"/>
      <c r="H435" s="1"/>
      <c r="I435" s="1"/>
      <c r="J435" s="1"/>
      <c r="K435" s="262"/>
      <c r="L435" s="263"/>
    </row>
    <row r="436" spans="1:12" s="37" customFormat="1" ht="12.75" hidden="1" customHeight="1" x14ac:dyDescent="0.25">
      <c r="A436" s="10" t="s">
        <v>1170</v>
      </c>
      <c r="B436" s="1"/>
      <c r="C436" s="1"/>
      <c r="D436" s="1"/>
      <c r="E436" s="1"/>
      <c r="F436" s="1"/>
      <c r="G436" s="1"/>
      <c r="H436" s="1"/>
      <c r="I436" s="1"/>
      <c r="J436" s="1"/>
      <c r="K436" s="262"/>
      <c r="L436" s="263"/>
    </row>
    <row r="437" spans="1:12" s="37" customFormat="1" ht="12.75" hidden="1" customHeight="1" x14ac:dyDescent="0.25">
      <c r="A437" s="10" t="s">
        <v>1171</v>
      </c>
      <c r="B437" s="1"/>
      <c r="C437" s="1"/>
      <c r="D437" s="255" t="s">
        <v>1018</v>
      </c>
      <c r="E437" s="255" t="s">
        <v>1018</v>
      </c>
      <c r="F437" s="255" t="s">
        <v>1018</v>
      </c>
      <c r="G437" s="255" t="s">
        <v>1018</v>
      </c>
      <c r="H437" s="255" t="s">
        <v>1018</v>
      </c>
      <c r="I437" s="1"/>
      <c r="J437" s="255" t="s">
        <v>1018</v>
      </c>
      <c r="K437" s="262"/>
      <c r="L437" s="263"/>
    </row>
    <row r="438" spans="1:12" s="37" customFormat="1" ht="12.75" hidden="1" customHeight="1" x14ac:dyDescent="0.25">
      <c r="A438" s="10" t="s">
        <v>1172</v>
      </c>
      <c r="B438" s="1"/>
      <c r="C438" s="1"/>
      <c r="D438" s="255" t="str">
        <f>CONCATENATE("BUD",NOTES!$D$7)</f>
        <v>BUD2021</v>
      </c>
      <c r="E438" s="255" t="str">
        <f>CONCATENATE("BUD",NOTES!$D$7)</f>
        <v>BUD2021</v>
      </c>
      <c r="F438" s="255" t="str">
        <f>CONCATENATE("BUD",NOTES!$D$7)</f>
        <v>BUD2021</v>
      </c>
      <c r="G438" s="255" t="str">
        <f>CONCATENATE("BUD",NOTES!$D$7)</f>
        <v>BUD2021</v>
      </c>
      <c r="H438" s="255" t="str">
        <f>CONCATENATE("BUD",NOTES!$D$7-1)</f>
        <v>BUD2020</v>
      </c>
      <c r="I438" s="1"/>
      <c r="J438" s="255" t="str">
        <f>CONCATENATE("BUD",NOTES!$D$7-1)</f>
        <v>BUD2020</v>
      </c>
      <c r="K438" s="262"/>
      <c r="L438" s="263"/>
    </row>
    <row r="439" spans="1:12" s="37" customFormat="1" ht="12.75" hidden="1" customHeight="1" x14ac:dyDescent="0.25">
      <c r="A439" s="10" t="s">
        <v>1173</v>
      </c>
      <c r="B439" s="1"/>
      <c r="C439" s="1"/>
      <c r="D439" s="10">
        <v>10</v>
      </c>
      <c r="E439" s="10">
        <v>20</v>
      </c>
      <c r="F439" s="10">
        <v>30</v>
      </c>
      <c r="G439" s="10">
        <v>40</v>
      </c>
      <c r="H439" s="10">
        <v>10</v>
      </c>
      <c r="I439" s="258"/>
      <c r="J439" s="10">
        <v>30</v>
      </c>
      <c r="K439" s="262"/>
      <c r="L439" s="263"/>
    </row>
    <row r="440" spans="1:12" s="37" customFormat="1" ht="12.75" hidden="1" customHeight="1" x14ac:dyDescent="0.25">
      <c r="A440" s="10" t="s">
        <v>1174</v>
      </c>
      <c r="B440" s="1"/>
      <c r="C440" s="1"/>
      <c r="D440" s="10" t="s">
        <v>81</v>
      </c>
      <c r="E440" s="10" t="s">
        <v>81</v>
      </c>
      <c r="F440" s="10" t="s">
        <v>82</v>
      </c>
      <c r="G440" s="10" t="s">
        <v>82</v>
      </c>
      <c r="H440" s="10" t="s">
        <v>81</v>
      </c>
      <c r="I440" s="258"/>
      <c r="J440" s="10" t="s">
        <v>82</v>
      </c>
      <c r="K440" s="262"/>
      <c r="L440" s="263"/>
    </row>
    <row r="441" spans="1:12" s="37" customFormat="1" x14ac:dyDescent="0.2">
      <c r="A441" s="75"/>
      <c r="B441" s="75"/>
      <c r="C441" s="75"/>
      <c r="D441" s="129"/>
      <c r="E441" s="129"/>
      <c r="F441" s="129"/>
      <c r="G441" s="129"/>
      <c r="H441" s="262"/>
      <c r="I441" s="262"/>
      <c r="J441" s="262"/>
      <c r="K441" s="262"/>
      <c r="L441" s="263"/>
    </row>
    <row r="442" spans="1:12" s="37" customFormat="1" ht="15.75" hidden="1" x14ac:dyDescent="0.25">
      <c r="A442" s="10" t="s">
        <v>1452</v>
      </c>
      <c r="B442" s="1"/>
      <c r="C442" s="1"/>
      <c r="D442" s="1"/>
      <c r="E442" s="1"/>
      <c r="F442" s="1"/>
      <c r="G442" s="1"/>
      <c r="H442" s="1"/>
      <c r="I442" s="1"/>
      <c r="J442" s="1"/>
      <c r="K442" s="262"/>
      <c r="L442" s="263"/>
    </row>
    <row r="443" spans="1:12" s="37" customFormat="1" ht="15.75" hidden="1" x14ac:dyDescent="0.25">
      <c r="A443" s="10" t="s">
        <v>406</v>
      </c>
      <c r="B443" s="1"/>
      <c r="C443" s="1"/>
      <c r="D443" s="1"/>
      <c r="E443" s="1"/>
      <c r="F443" s="1"/>
      <c r="G443" s="1"/>
      <c r="H443" s="1"/>
      <c r="I443" s="1"/>
      <c r="J443" s="1"/>
      <c r="K443" s="262"/>
      <c r="L443" s="263"/>
    </row>
    <row r="444" spans="1:12" s="37" customFormat="1" ht="15.75" hidden="1" x14ac:dyDescent="0.25">
      <c r="A444" s="10" t="s">
        <v>407</v>
      </c>
      <c r="B444" s="1"/>
      <c r="C444" s="1"/>
      <c r="D444" s="255" t="s">
        <v>1018</v>
      </c>
      <c r="E444" s="255" t="s">
        <v>1018</v>
      </c>
      <c r="F444" s="255" t="s">
        <v>1018</v>
      </c>
      <c r="G444" s="255" t="s">
        <v>1018</v>
      </c>
      <c r="H444" s="255" t="s">
        <v>1018</v>
      </c>
      <c r="I444" s="1"/>
      <c r="J444" s="255" t="s">
        <v>1018</v>
      </c>
      <c r="K444" s="262"/>
      <c r="L444" s="263"/>
    </row>
    <row r="445" spans="1:12" s="37" customFormat="1" ht="15.75" hidden="1" x14ac:dyDescent="0.25">
      <c r="A445" s="10" t="s">
        <v>408</v>
      </c>
      <c r="B445" s="1"/>
      <c r="C445" s="1"/>
      <c r="D445" s="255" t="str">
        <f>CONCATENATE("BUD",NOTES!$D$7)</f>
        <v>BUD2021</v>
      </c>
      <c r="E445" s="255" t="str">
        <f>CONCATENATE("BUD",NOTES!$D$7)</f>
        <v>BUD2021</v>
      </c>
      <c r="F445" s="255" t="str">
        <f>CONCATENATE("BUD",NOTES!$D$7)</f>
        <v>BUD2021</v>
      </c>
      <c r="G445" s="255" t="str">
        <f>CONCATENATE("BUD",NOTES!$D$7)</f>
        <v>BUD2021</v>
      </c>
      <c r="H445" s="255" t="str">
        <f>CONCATENATE("BUD",NOTES!$D$7-1)</f>
        <v>BUD2020</v>
      </c>
      <c r="I445" s="1"/>
      <c r="J445" s="255" t="str">
        <f>CONCATENATE("BUD",NOTES!$D$7-1)</f>
        <v>BUD2020</v>
      </c>
      <c r="K445" s="262"/>
      <c r="L445" s="263"/>
    </row>
    <row r="446" spans="1:12" s="37" customFormat="1" ht="15.75" hidden="1" x14ac:dyDescent="0.25">
      <c r="A446" s="10" t="s">
        <v>409</v>
      </c>
      <c r="B446" s="1"/>
      <c r="C446" s="1"/>
      <c r="D446" s="10">
        <v>10</v>
      </c>
      <c r="E446" s="10">
        <v>20</v>
      </c>
      <c r="F446" s="10">
        <v>30</v>
      </c>
      <c r="G446" s="10">
        <v>40</v>
      </c>
      <c r="H446" s="10">
        <v>10</v>
      </c>
      <c r="I446" s="258"/>
      <c r="J446" s="10">
        <v>30</v>
      </c>
      <c r="K446" s="262"/>
      <c r="L446" s="263"/>
    </row>
    <row r="447" spans="1:12" s="37" customFormat="1" ht="15.75" hidden="1" x14ac:dyDescent="0.25">
      <c r="A447" s="10" t="s">
        <v>410</v>
      </c>
      <c r="B447" s="1"/>
      <c r="C447" s="1"/>
      <c r="D447" s="10" t="s">
        <v>81</v>
      </c>
      <c r="E447" s="10" t="s">
        <v>81</v>
      </c>
      <c r="F447" s="10" t="s">
        <v>82</v>
      </c>
      <c r="G447" s="10" t="s">
        <v>82</v>
      </c>
      <c r="H447" s="10" t="s">
        <v>81</v>
      </c>
      <c r="I447" s="258"/>
      <c r="J447" s="10" t="s">
        <v>82</v>
      </c>
      <c r="K447" s="262"/>
      <c r="L447" s="263"/>
    </row>
    <row r="448" spans="1:12" s="37" customFormat="1" x14ac:dyDescent="0.2">
      <c r="A448" s="75"/>
      <c r="B448" s="75"/>
      <c r="C448" s="75"/>
      <c r="D448" s="129"/>
      <c r="E448" s="129"/>
      <c r="F448" s="129"/>
      <c r="G448" s="129"/>
      <c r="H448" s="262"/>
      <c r="I448" s="262"/>
      <c r="J448" s="262"/>
      <c r="K448" s="262"/>
      <c r="L448" s="263"/>
    </row>
    <row r="449" spans="1:12" s="37" customFormat="1" ht="15.75" hidden="1" x14ac:dyDescent="0.25">
      <c r="A449" s="10" t="s">
        <v>1453</v>
      </c>
      <c r="B449" s="1"/>
      <c r="C449" s="1"/>
      <c r="D449" s="1"/>
      <c r="E449" s="1"/>
      <c r="F449" s="1"/>
      <c r="G449" s="1"/>
      <c r="H449" s="1"/>
      <c r="I449" s="1"/>
      <c r="J449" s="1"/>
      <c r="K449" s="262"/>
      <c r="L449" s="263"/>
    </row>
    <row r="450" spans="1:12" s="37" customFormat="1" ht="15.75" hidden="1" x14ac:dyDescent="0.25">
      <c r="A450" s="10" t="s">
        <v>411</v>
      </c>
      <c r="B450" s="1"/>
      <c r="C450" s="1"/>
      <c r="D450" s="1"/>
      <c r="E450" s="1"/>
      <c r="F450" s="1"/>
      <c r="G450" s="1"/>
      <c r="H450" s="1"/>
      <c r="I450" s="1"/>
      <c r="J450" s="1"/>
      <c r="K450" s="262"/>
      <c r="L450" s="263"/>
    </row>
    <row r="451" spans="1:12" s="37" customFormat="1" ht="15.75" hidden="1" x14ac:dyDescent="0.25">
      <c r="A451" s="10" t="s">
        <v>412</v>
      </c>
      <c r="B451" s="1"/>
      <c r="C451" s="1"/>
      <c r="D451" s="255" t="s">
        <v>1018</v>
      </c>
      <c r="E451" s="255" t="s">
        <v>1018</v>
      </c>
      <c r="F451" s="255" t="s">
        <v>1018</v>
      </c>
      <c r="G451" s="255" t="s">
        <v>1018</v>
      </c>
      <c r="H451" s="255" t="s">
        <v>1018</v>
      </c>
      <c r="I451" s="1"/>
      <c r="J451" s="255" t="s">
        <v>1018</v>
      </c>
      <c r="K451" s="262"/>
      <c r="L451" s="263"/>
    </row>
    <row r="452" spans="1:12" s="37" customFormat="1" ht="15.75" hidden="1" x14ac:dyDescent="0.25">
      <c r="A452" s="10" t="s">
        <v>413</v>
      </c>
      <c r="B452" s="1"/>
      <c r="C452" s="1"/>
      <c r="D452" s="255" t="str">
        <f>CONCATENATE("BUD",NOTES!$D$7)</f>
        <v>BUD2021</v>
      </c>
      <c r="E452" s="255" t="str">
        <f>CONCATENATE("BUD",NOTES!$D$7)</f>
        <v>BUD2021</v>
      </c>
      <c r="F452" s="255" t="str">
        <f>CONCATENATE("BUD",NOTES!$D$7)</f>
        <v>BUD2021</v>
      </c>
      <c r="G452" s="255" t="str">
        <f>CONCATENATE("BUD",NOTES!$D$7)</f>
        <v>BUD2021</v>
      </c>
      <c r="H452" s="255" t="str">
        <f>CONCATENATE("BUD",NOTES!$D$7-1)</f>
        <v>BUD2020</v>
      </c>
      <c r="I452" s="1"/>
      <c r="J452" s="255" t="str">
        <f>CONCATENATE("BUD",NOTES!$D$7-1)</f>
        <v>BUD2020</v>
      </c>
      <c r="K452" s="262"/>
      <c r="L452" s="263"/>
    </row>
    <row r="453" spans="1:12" s="37" customFormat="1" ht="15.75" hidden="1" x14ac:dyDescent="0.25">
      <c r="A453" s="10" t="s">
        <v>414</v>
      </c>
      <c r="B453" s="1"/>
      <c r="C453" s="1"/>
      <c r="D453" s="10">
        <v>10</v>
      </c>
      <c r="E453" s="10">
        <v>20</v>
      </c>
      <c r="F453" s="10">
        <v>30</v>
      </c>
      <c r="G453" s="10">
        <v>40</v>
      </c>
      <c r="H453" s="10">
        <v>10</v>
      </c>
      <c r="I453" s="258"/>
      <c r="J453" s="10">
        <v>30</v>
      </c>
      <c r="K453" s="262"/>
      <c r="L453" s="263"/>
    </row>
    <row r="454" spans="1:12" s="37" customFormat="1" ht="15.75" hidden="1" x14ac:dyDescent="0.25">
      <c r="A454" s="10" t="s">
        <v>415</v>
      </c>
      <c r="B454" s="1"/>
      <c r="C454" s="1"/>
      <c r="D454" s="10" t="s">
        <v>81</v>
      </c>
      <c r="E454" s="10" t="s">
        <v>81</v>
      </c>
      <c r="F454" s="10" t="s">
        <v>82</v>
      </c>
      <c r="G454" s="10" t="s">
        <v>82</v>
      </c>
      <c r="H454" s="10" t="s">
        <v>81</v>
      </c>
      <c r="I454" s="258"/>
      <c r="J454" s="10" t="s">
        <v>82</v>
      </c>
      <c r="K454" s="262"/>
      <c r="L454" s="263"/>
    </row>
    <row r="455" spans="1:12" s="37" customFormat="1" x14ac:dyDescent="0.2">
      <c r="A455" s="75"/>
      <c r="B455" s="75"/>
      <c r="C455" s="75"/>
      <c r="D455" s="129"/>
      <c r="E455" s="129"/>
      <c r="F455" s="129"/>
      <c r="G455" s="129"/>
      <c r="H455" s="262"/>
      <c r="I455" s="262"/>
      <c r="J455" s="262"/>
      <c r="K455" s="262"/>
      <c r="L455" s="263"/>
    </row>
    <row r="456" spans="1:12" s="37" customFormat="1" ht="15.75" hidden="1" x14ac:dyDescent="0.25">
      <c r="A456" s="10" t="s">
        <v>1454</v>
      </c>
      <c r="B456" s="1"/>
      <c r="C456" s="1"/>
      <c r="D456" s="1"/>
      <c r="E456" s="1"/>
      <c r="F456" s="1"/>
      <c r="G456" s="1"/>
      <c r="H456" s="1"/>
      <c r="I456" s="1"/>
      <c r="J456" s="1"/>
      <c r="K456" s="262"/>
      <c r="L456" s="263"/>
    </row>
    <row r="457" spans="1:12" s="37" customFormat="1" ht="15.75" hidden="1" x14ac:dyDescent="0.25">
      <c r="A457" s="10" t="s">
        <v>416</v>
      </c>
      <c r="B457" s="1"/>
      <c r="C457" s="1"/>
      <c r="D457" s="1"/>
      <c r="E457" s="1"/>
      <c r="F457" s="1"/>
      <c r="G457" s="1"/>
      <c r="H457" s="1"/>
      <c r="I457" s="1"/>
      <c r="J457" s="1"/>
      <c r="K457" s="262"/>
      <c r="L457" s="263"/>
    </row>
    <row r="458" spans="1:12" s="37" customFormat="1" ht="15.75" hidden="1" x14ac:dyDescent="0.25">
      <c r="A458" s="10" t="s">
        <v>417</v>
      </c>
      <c r="B458" s="1"/>
      <c r="C458" s="1"/>
      <c r="D458" s="255" t="s">
        <v>1018</v>
      </c>
      <c r="E458" s="255" t="s">
        <v>1018</v>
      </c>
      <c r="F458" s="255" t="s">
        <v>1018</v>
      </c>
      <c r="G458" s="255" t="s">
        <v>1018</v>
      </c>
      <c r="H458" s="255" t="s">
        <v>1018</v>
      </c>
      <c r="I458" s="1"/>
      <c r="J458" s="255" t="s">
        <v>1018</v>
      </c>
      <c r="K458" s="262"/>
      <c r="L458" s="263"/>
    </row>
    <row r="459" spans="1:12" s="37" customFormat="1" ht="15.75" hidden="1" x14ac:dyDescent="0.25">
      <c r="A459" s="10" t="s">
        <v>418</v>
      </c>
      <c r="B459" s="1"/>
      <c r="C459" s="1"/>
      <c r="D459" s="255" t="str">
        <f>CONCATENATE("BUD",NOTES!$D$7)</f>
        <v>BUD2021</v>
      </c>
      <c r="E459" s="255" t="str">
        <f>CONCATENATE("BUD",NOTES!$D$7)</f>
        <v>BUD2021</v>
      </c>
      <c r="F459" s="255" t="str">
        <f>CONCATENATE("BUD",NOTES!$D$7)</f>
        <v>BUD2021</v>
      </c>
      <c r="G459" s="255" t="str">
        <f>CONCATENATE("BUD",NOTES!$D$7)</f>
        <v>BUD2021</v>
      </c>
      <c r="H459" s="255" t="str">
        <f>CONCATENATE("BUD",NOTES!$D$7-1)</f>
        <v>BUD2020</v>
      </c>
      <c r="I459" s="1"/>
      <c r="J459" s="255" t="str">
        <f>CONCATENATE("BUD",NOTES!$D$7-1)</f>
        <v>BUD2020</v>
      </c>
      <c r="K459" s="262"/>
      <c r="L459" s="263"/>
    </row>
    <row r="460" spans="1:12" s="37" customFormat="1" ht="15.75" hidden="1" x14ac:dyDescent="0.25">
      <c r="A460" s="10" t="s">
        <v>419</v>
      </c>
      <c r="B460" s="1"/>
      <c r="C460" s="1"/>
      <c r="D460" s="10">
        <v>10</v>
      </c>
      <c r="E460" s="10">
        <v>20</v>
      </c>
      <c r="F460" s="10">
        <v>30</v>
      </c>
      <c r="G460" s="10">
        <v>40</v>
      </c>
      <c r="H460" s="10">
        <v>10</v>
      </c>
      <c r="I460" s="258"/>
      <c r="J460" s="10">
        <v>30</v>
      </c>
      <c r="K460" s="262"/>
      <c r="L460" s="263"/>
    </row>
    <row r="461" spans="1:12" s="37" customFormat="1" ht="15.75" hidden="1" x14ac:dyDescent="0.25">
      <c r="A461" s="10" t="s">
        <v>420</v>
      </c>
      <c r="B461" s="1"/>
      <c r="C461" s="1"/>
      <c r="D461" s="10" t="s">
        <v>81</v>
      </c>
      <c r="E461" s="10" t="s">
        <v>81</v>
      </c>
      <c r="F461" s="10" t="s">
        <v>82</v>
      </c>
      <c r="G461" s="10" t="s">
        <v>82</v>
      </c>
      <c r="H461" s="10" t="s">
        <v>81</v>
      </c>
      <c r="I461" s="258"/>
      <c r="J461" s="10" t="s">
        <v>82</v>
      </c>
      <c r="K461" s="262"/>
      <c r="L461" s="263"/>
    </row>
    <row r="462" spans="1:12" s="37" customFormat="1" x14ac:dyDescent="0.2">
      <c r="A462" s="75"/>
      <c r="B462" s="75"/>
      <c r="C462" s="75"/>
      <c r="D462" s="129"/>
      <c r="E462" s="129"/>
      <c r="F462" s="129"/>
      <c r="G462" s="129"/>
      <c r="H462" s="262"/>
      <c r="I462" s="262"/>
      <c r="J462" s="262"/>
      <c r="K462" s="262"/>
      <c r="L462" s="263"/>
    </row>
    <row r="463" spans="1:12" s="37" customFormat="1" ht="15.75" hidden="1" x14ac:dyDescent="0.25">
      <c r="A463" s="10" t="s">
        <v>1455</v>
      </c>
      <c r="B463" s="1"/>
      <c r="C463" s="1"/>
      <c r="D463" s="1"/>
      <c r="E463" s="1"/>
      <c r="F463" s="1"/>
      <c r="G463" s="1"/>
      <c r="H463" s="1"/>
      <c r="I463" s="1"/>
      <c r="J463" s="1"/>
      <c r="K463" s="262"/>
      <c r="L463" s="263"/>
    </row>
    <row r="464" spans="1:12" s="37" customFormat="1" ht="15.75" hidden="1" x14ac:dyDescent="0.25">
      <c r="A464" s="10" t="s">
        <v>421</v>
      </c>
      <c r="B464" s="1"/>
      <c r="C464" s="1"/>
      <c r="D464" s="1"/>
      <c r="E464" s="1"/>
      <c r="F464" s="1"/>
      <c r="G464" s="1"/>
      <c r="H464" s="1"/>
      <c r="I464" s="1"/>
      <c r="J464" s="1"/>
      <c r="K464" s="262"/>
      <c r="L464" s="263"/>
    </row>
    <row r="465" spans="1:12" s="37" customFormat="1" ht="15.75" hidden="1" x14ac:dyDescent="0.25">
      <c r="A465" s="10" t="s">
        <v>422</v>
      </c>
      <c r="B465" s="1"/>
      <c r="C465" s="1"/>
      <c r="D465" s="255" t="s">
        <v>1018</v>
      </c>
      <c r="E465" s="255" t="s">
        <v>1018</v>
      </c>
      <c r="F465" s="255" t="s">
        <v>1018</v>
      </c>
      <c r="G465" s="255" t="s">
        <v>1018</v>
      </c>
      <c r="H465" s="255" t="s">
        <v>1018</v>
      </c>
      <c r="I465" s="1"/>
      <c r="J465" s="255" t="s">
        <v>1018</v>
      </c>
      <c r="K465" s="262"/>
      <c r="L465" s="263"/>
    </row>
    <row r="466" spans="1:12" s="37" customFormat="1" ht="15.75" hidden="1" x14ac:dyDescent="0.25">
      <c r="A466" s="10" t="s">
        <v>423</v>
      </c>
      <c r="B466" s="1"/>
      <c r="C466" s="1"/>
      <c r="D466" s="255" t="str">
        <f>CONCATENATE("BUD",NOTES!$D$7)</f>
        <v>BUD2021</v>
      </c>
      <c r="E466" s="255" t="str">
        <f>CONCATENATE("BUD",NOTES!$D$7)</f>
        <v>BUD2021</v>
      </c>
      <c r="F466" s="255" t="str">
        <f>CONCATENATE("BUD",NOTES!$D$7)</f>
        <v>BUD2021</v>
      </c>
      <c r="G466" s="255" t="str">
        <f>CONCATENATE("BUD",NOTES!$D$7)</f>
        <v>BUD2021</v>
      </c>
      <c r="H466" s="255" t="str">
        <f>CONCATENATE("BUD",NOTES!$D$7-1)</f>
        <v>BUD2020</v>
      </c>
      <c r="I466" s="1"/>
      <c r="J466" s="255" t="str">
        <f>CONCATENATE("BUD",NOTES!$D$7-1)</f>
        <v>BUD2020</v>
      </c>
      <c r="K466" s="262"/>
      <c r="L466" s="263"/>
    </row>
    <row r="467" spans="1:12" s="37" customFormat="1" ht="15.75" hidden="1" x14ac:dyDescent="0.25">
      <c r="A467" s="10" t="s">
        <v>424</v>
      </c>
      <c r="B467" s="1"/>
      <c r="C467" s="1"/>
      <c r="D467" s="10">
        <v>10</v>
      </c>
      <c r="E467" s="10">
        <v>20</v>
      </c>
      <c r="F467" s="10">
        <v>30</v>
      </c>
      <c r="G467" s="10">
        <v>40</v>
      </c>
      <c r="H467" s="10">
        <v>10</v>
      </c>
      <c r="I467" s="258"/>
      <c r="J467" s="10">
        <v>30</v>
      </c>
      <c r="K467" s="262"/>
      <c r="L467" s="263"/>
    </row>
    <row r="468" spans="1:12" s="37" customFormat="1" ht="15.75" hidden="1" x14ac:dyDescent="0.25">
      <c r="A468" s="10" t="s">
        <v>425</v>
      </c>
      <c r="B468" s="1"/>
      <c r="C468" s="1"/>
      <c r="D468" s="10" t="s">
        <v>81</v>
      </c>
      <c r="E468" s="10" t="s">
        <v>81</v>
      </c>
      <c r="F468" s="10" t="s">
        <v>82</v>
      </c>
      <c r="G468" s="10" t="s">
        <v>82</v>
      </c>
      <c r="H468" s="10" t="s">
        <v>81</v>
      </c>
      <c r="I468" s="258"/>
      <c r="J468" s="10" t="s">
        <v>82</v>
      </c>
      <c r="K468" s="262"/>
      <c r="L468" s="263"/>
    </row>
    <row r="469" spans="1:12" s="37" customFormat="1" x14ac:dyDescent="0.2">
      <c r="A469" s="75"/>
      <c r="B469" s="75"/>
      <c r="C469" s="75"/>
      <c r="D469" s="129"/>
      <c r="E469" s="129"/>
      <c r="F469" s="129"/>
      <c r="G469" s="129"/>
      <c r="H469" s="262"/>
      <c r="I469" s="262"/>
      <c r="J469" s="262"/>
      <c r="K469" s="262"/>
      <c r="L469" s="263"/>
    </row>
    <row r="470" spans="1:12" s="37" customFormat="1" ht="15.75" hidden="1" x14ac:dyDescent="0.25">
      <c r="A470" s="10" t="s">
        <v>1456</v>
      </c>
      <c r="B470" s="1"/>
      <c r="C470" s="1"/>
      <c r="D470" s="1"/>
      <c r="E470" s="1"/>
      <c r="F470" s="1"/>
      <c r="G470" s="1"/>
      <c r="H470" s="1"/>
      <c r="I470" s="1"/>
      <c r="J470" s="1"/>
      <c r="K470" s="262"/>
      <c r="L470" s="263"/>
    </row>
    <row r="471" spans="1:12" s="37" customFormat="1" ht="15.75" hidden="1" x14ac:dyDescent="0.25">
      <c r="A471" s="10" t="s">
        <v>426</v>
      </c>
      <c r="B471" s="1"/>
      <c r="C471" s="1"/>
      <c r="D471" s="1"/>
      <c r="E471" s="1"/>
      <c r="F471" s="1"/>
      <c r="G471" s="1"/>
      <c r="H471" s="1"/>
      <c r="I471" s="1"/>
      <c r="J471" s="1"/>
      <c r="K471" s="262"/>
      <c r="L471" s="263"/>
    </row>
    <row r="472" spans="1:12" s="37" customFormat="1" ht="15.75" hidden="1" x14ac:dyDescent="0.25">
      <c r="A472" s="10" t="s">
        <v>427</v>
      </c>
      <c r="B472" s="1"/>
      <c r="C472" s="1"/>
      <c r="D472" s="255" t="s">
        <v>1018</v>
      </c>
      <c r="E472" s="255" t="s">
        <v>1018</v>
      </c>
      <c r="F472" s="255" t="s">
        <v>1018</v>
      </c>
      <c r="G472" s="255" t="s">
        <v>1018</v>
      </c>
      <c r="H472" s="255" t="s">
        <v>1018</v>
      </c>
      <c r="I472" s="1"/>
      <c r="J472" s="255" t="s">
        <v>1018</v>
      </c>
      <c r="K472" s="262"/>
      <c r="L472" s="263"/>
    </row>
    <row r="473" spans="1:12" s="37" customFormat="1" ht="15.75" hidden="1" x14ac:dyDescent="0.25">
      <c r="A473" s="10" t="s">
        <v>428</v>
      </c>
      <c r="B473" s="1"/>
      <c r="C473" s="1"/>
      <c r="D473" s="255" t="str">
        <f>CONCATENATE("BUD",NOTES!$D$7)</f>
        <v>BUD2021</v>
      </c>
      <c r="E473" s="255" t="str">
        <f>CONCATENATE("BUD",NOTES!$D$7)</f>
        <v>BUD2021</v>
      </c>
      <c r="F473" s="255" t="str">
        <f>CONCATENATE("BUD",NOTES!$D$7)</f>
        <v>BUD2021</v>
      </c>
      <c r="G473" s="255" t="str">
        <f>CONCATENATE("BUD",NOTES!$D$7)</f>
        <v>BUD2021</v>
      </c>
      <c r="H473" s="255" t="str">
        <f>CONCATENATE("BUD",NOTES!$D$7-1)</f>
        <v>BUD2020</v>
      </c>
      <c r="I473" s="1"/>
      <c r="J473" s="255" t="str">
        <f>CONCATENATE("BUD",NOTES!$D$7-1)</f>
        <v>BUD2020</v>
      </c>
      <c r="K473" s="262"/>
      <c r="L473" s="263"/>
    </row>
    <row r="474" spans="1:12" s="37" customFormat="1" ht="15.75" hidden="1" x14ac:dyDescent="0.25">
      <c r="A474" s="10" t="s">
        <v>429</v>
      </c>
      <c r="B474" s="1"/>
      <c r="C474" s="1"/>
      <c r="D474" s="10">
        <v>10</v>
      </c>
      <c r="E474" s="10">
        <v>20</v>
      </c>
      <c r="F474" s="10">
        <v>30</v>
      </c>
      <c r="G474" s="10">
        <v>40</v>
      </c>
      <c r="H474" s="10">
        <v>10</v>
      </c>
      <c r="I474" s="258"/>
      <c r="J474" s="10">
        <v>30</v>
      </c>
      <c r="K474" s="262"/>
      <c r="L474" s="263"/>
    </row>
    <row r="475" spans="1:12" s="37" customFormat="1" ht="15.75" hidden="1" x14ac:dyDescent="0.25">
      <c r="A475" s="10" t="s">
        <v>430</v>
      </c>
      <c r="B475" s="1"/>
      <c r="C475" s="1"/>
      <c r="D475" s="10" t="s">
        <v>81</v>
      </c>
      <c r="E475" s="10" t="s">
        <v>81</v>
      </c>
      <c r="F475" s="10" t="s">
        <v>82</v>
      </c>
      <c r="G475" s="10" t="s">
        <v>82</v>
      </c>
      <c r="H475" s="10" t="s">
        <v>81</v>
      </c>
      <c r="I475" s="258"/>
      <c r="J475" s="10" t="s">
        <v>82</v>
      </c>
      <c r="K475" s="262"/>
      <c r="L475" s="263"/>
    </row>
    <row r="476" spans="1:12" s="37" customFormat="1" x14ac:dyDescent="0.2">
      <c r="A476" s="75"/>
      <c r="B476" s="75"/>
      <c r="C476" s="75"/>
      <c r="D476" s="129"/>
      <c r="E476" s="129"/>
      <c r="F476" s="129"/>
      <c r="G476" s="129"/>
      <c r="H476" s="262"/>
      <c r="I476" s="262"/>
      <c r="J476" s="262"/>
      <c r="K476" s="262"/>
      <c r="L476" s="263"/>
    </row>
    <row r="477" spans="1:12" s="37" customFormat="1" ht="15.75" hidden="1" x14ac:dyDescent="0.25">
      <c r="A477" s="10" t="s">
        <v>1457</v>
      </c>
      <c r="B477" s="1"/>
      <c r="C477" s="1"/>
      <c r="D477" s="1"/>
      <c r="E477" s="1"/>
      <c r="F477" s="1"/>
      <c r="G477" s="1"/>
      <c r="H477" s="1"/>
      <c r="I477" s="1"/>
      <c r="J477" s="1"/>
      <c r="K477" s="262"/>
      <c r="L477" s="263"/>
    </row>
    <row r="478" spans="1:12" s="37" customFormat="1" ht="15.75" hidden="1" x14ac:dyDescent="0.25">
      <c r="A478" s="10" t="s">
        <v>431</v>
      </c>
      <c r="B478" s="1"/>
      <c r="C478" s="1"/>
      <c r="D478" s="1"/>
      <c r="E478" s="1"/>
      <c r="F478" s="1"/>
      <c r="G478" s="1"/>
      <c r="H478" s="1"/>
      <c r="I478" s="1"/>
      <c r="J478" s="1"/>
      <c r="K478" s="262"/>
      <c r="L478" s="263"/>
    </row>
    <row r="479" spans="1:12" s="37" customFormat="1" ht="15.75" hidden="1" x14ac:dyDescent="0.25">
      <c r="A479" s="10" t="s">
        <v>432</v>
      </c>
      <c r="B479" s="1"/>
      <c r="C479" s="1"/>
      <c r="D479" s="255" t="s">
        <v>1018</v>
      </c>
      <c r="E479" s="255" t="s">
        <v>1018</v>
      </c>
      <c r="F479" s="255" t="s">
        <v>1018</v>
      </c>
      <c r="G479" s="255" t="s">
        <v>1018</v>
      </c>
      <c r="H479" s="255" t="s">
        <v>1018</v>
      </c>
      <c r="I479" s="1"/>
      <c r="J479" s="255" t="s">
        <v>1018</v>
      </c>
      <c r="K479" s="262"/>
      <c r="L479" s="263"/>
    </row>
    <row r="480" spans="1:12" s="37" customFormat="1" ht="15.75" hidden="1" x14ac:dyDescent="0.25">
      <c r="A480" s="10" t="s">
        <v>433</v>
      </c>
      <c r="B480" s="1"/>
      <c r="C480" s="1"/>
      <c r="D480" s="255" t="str">
        <f>CONCATENATE("BUD",NOTES!$D$7)</f>
        <v>BUD2021</v>
      </c>
      <c r="E480" s="255" t="str">
        <f>CONCATENATE("BUD",NOTES!$D$7)</f>
        <v>BUD2021</v>
      </c>
      <c r="F480" s="255" t="str">
        <f>CONCATENATE("BUD",NOTES!$D$7)</f>
        <v>BUD2021</v>
      </c>
      <c r="G480" s="255" t="str">
        <f>CONCATENATE("BUD",NOTES!$D$7)</f>
        <v>BUD2021</v>
      </c>
      <c r="H480" s="255" t="str">
        <f>CONCATENATE("BUD",NOTES!$D$7-1)</f>
        <v>BUD2020</v>
      </c>
      <c r="I480" s="1"/>
      <c r="J480" s="255" t="str">
        <f>CONCATENATE("BUD",NOTES!$D$7-1)</f>
        <v>BUD2020</v>
      </c>
      <c r="K480" s="262"/>
      <c r="L480" s="263"/>
    </row>
    <row r="481" spans="1:12" s="37" customFormat="1" ht="15.75" hidden="1" x14ac:dyDescent="0.25">
      <c r="A481" s="10" t="s">
        <v>434</v>
      </c>
      <c r="B481" s="1"/>
      <c r="C481" s="1"/>
      <c r="D481" s="10">
        <v>10</v>
      </c>
      <c r="E481" s="10">
        <v>20</v>
      </c>
      <c r="F481" s="10">
        <v>30</v>
      </c>
      <c r="G481" s="10">
        <v>40</v>
      </c>
      <c r="H481" s="10">
        <v>10</v>
      </c>
      <c r="I481" s="258"/>
      <c r="J481" s="10">
        <v>30</v>
      </c>
      <c r="K481" s="262"/>
      <c r="L481" s="263"/>
    </row>
    <row r="482" spans="1:12" s="37" customFormat="1" ht="15.75" hidden="1" x14ac:dyDescent="0.25">
      <c r="A482" s="10" t="s">
        <v>435</v>
      </c>
      <c r="B482" s="1"/>
      <c r="C482" s="1"/>
      <c r="D482" s="10" t="s">
        <v>81</v>
      </c>
      <c r="E482" s="10" t="s">
        <v>81</v>
      </c>
      <c r="F482" s="10" t="s">
        <v>82</v>
      </c>
      <c r="G482" s="10" t="s">
        <v>82</v>
      </c>
      <c r="H482" s="10" t="s">
        <v>81</v>
      </c>
      <c r="I482" s="258"/>
      <c r="J482" s="10" t="s">
        <v>82</v>
      </c>
      <c r="K482" s="262"/>
      <c r="L482" s="263"/>
    </row>
    <row r="483" spans="1:12" s="37" customFormat="1" x14ac:dyDescent="0.2">
      <c r="A483" s="75"/>
      <c r="B483" s="75"/>
      <c r="C483" s="75"/>
      <c r="D483" s="129"/>
      <c r="E483" s="129"/>
      <c r="F483" s="129"/>
      <c r="G483" s="129"/>
      <c r="H483" s="262"/>
      <c r="I483" s="262"/>
      <c r="J483" s="262"/>
      <c r="K483" s="262"/>
      <c r="L483" s="263"/>
    </row>
    <row r="484" spans="1:12" s="37" customFormat="1" ht="15.75" hidden="1" x14ac:dyDescent="0.25">
      <c r="A484" s="10" t="s">
        <v>1458</v>
      </c>
      <c r="B484" s="1"/>
      <c r="C484" s="1"/>
      <c r="D484" s="1"/>
      <c r="E484" s="1"/>
      <c r="F484" s="1"/>
      <c r="G484" s="1"/>
      <c r="H484" s="1"/>
      <c r="I484" s="1"/>
      <c r="J484" s="1"/>
      <c r="K484" s="262"/>
      <c r="L484" s="263"/>
    </row>
    <row r="485" spans="1:12" s="37" customFormat="1" ht="15.75" hidden="1" x14ac:dyDescent="0.25">
      <c r="A485" s="10" t="s">
        <v>436</v>
      </c>
      <c r="B485" s="1"/>
      <c r="C485" s="1"/>
      <c r="D485" s="1"/>
      <c r="E485" s="1"/>
      <c r="F485" s="1"/>
      <c r="G485" s="1"/>
      <c r="H485" s="1"/>
      <c r="I485" s="1"/>
      <c r="J485" s="1"/>
      <c r="K485" s="262"/>
      <c r="L485" s="263"/>
    </row>
    <row r="486" spans="1:12" s="37" customFormat="1" ht="15.75" hidden="1" x14ac:dyDescent="0.25">
      <c r="A486" s="10" t="s">
        <v>437</v>
      </c>
      <c r="B486" s="1"/>
      <c r="C486" s="1"/>
      <c r="D486" s="255" t="s">
        <v>1018</v>
      </c>
      <c r="E486" s="255" t="s">
        <v>1018</v>
      </c>
      <c r="F486" s="255" t="s">
        <v>1018</v>
      </c>
      <c r="G486" s="255" t="s">
        <v>1018</v>
      </c>
      <c r="H486" s="255" t="s">
        <v>1018</v>
      </c>
      <c r="I486" s="1"/>
      <c r="J486" s="255" t="s">
        <v>1018</v>
      </c>
      <c r="K486" s="262"/>
      <c r="L486" s="263"/>
    </row>
    <row r="487" spans="1:12" s="37" customFormat="1" ht="15.75" hidden="1" x14ac:dyDescent="0.25">
      <c r="A487" s="10" t="s">
        <v>438</v>
      </c>
      <c r="B487" s="1"/>
      <c r="C487" s="1"/>
      <c r="D487" s="255" t="str">
        <f>CONCATENATE("BUD",NOTES!$D$7)</f>
        <v>BUD2021</v>
      </c>
      <c r="E487" s="255" t="str">
        <f>CONCATENATE("BUD",NOTES!$D$7)</f>
        <v>BUD2021</v>
      </c>
      <c r="F487" s="255" t="str">
        <f>CONCATENATE("BUD",NOTES!$D$7)</f>
        <v>BUD2021</v>
      </c>
      <c r="G487" s="255" t="str">
        <f>CONCATENATE("BUD",NOTES!$D$7)</f>
        <v>BUD2021</v>
      </c>
      <c r="H487" s="255" t="str">
        <f>CONCATENATE("BUD",NOTES!$D$7-1)</f>
        <v>BUD2020</v>
      </c>
      <c r="I487" s="1"/>
      <c r="J487" s="255" t="str">
        <f>CONCATENATE("BUD",NOTES!$D$7-1)</f>
        <v>BUD2020</v>
      </c>
      <c r="K487" s="262"/>
      <c r="L487" s="263"/>
    </row>
    <row r="488" spans="1:12" s="37" customFormat="1" ht="15.75" hidden="1" x14ac:dyDescent="0.25">
      <c r="A488" s="10" t="s">
        <v>439</v>
      </c>
      <c r="B488" s="1"/>
      <c r="C488" s="1"/>
      <c r="D488" s="10">
        <v>10</v>
      </c>
      <c r="E488" s="10">
        <v>20</v>
      </c>
      <c r="F488" s="10">
        <v>30</v>
      </c>
      <c r="G488" s="10">
        <v>40</v>
      </c>
      <c r="H488" s="10">
        <v>10</v>
      </c>
      <c r="I488" s="258"/>
      <c r="J488" s="10">
        <v>30</v>
      </c>
      <c r="K488" s="262"/>
      <c r="L488" s="263"/>
    </row>
    <row r="489" spans="1:12" s="37" customFormat="1" ht="15.75" hidden="1" x14ac:dyDescent="0.25">
      <c r="A489" s="10" t="s">
        <v>354</v>
      </c>
      <c r="B489" s="1"/>
      <c r="C489" s="1"/>
      <c r="D489" s="10" t="s">
        <v>81</v>
      </c>
      <c r="E489" s="10" t="s">
        <v>81</v>
      </c>
      <c r="F489" s="10" t="s">
        <v>82</v>
      </c>
      <c r="G489" s="10" t="s">
        <v>82</v>
      </c>
      <c r="H489" s="10" t="s">
        <v>81</v>
      </c>
      <c r="I489" s="258"/>
      <c r="J489" s="10" t="s">
        <v>82</v>
      </c>
      <c r="K489" s="262"/>
      <c r="L489" s="263"/>
    </row>
    <row r="490" spans="1:12" s="37" customFormat="1" x14ac:dyDescent="0.2">
      <c r="A490" s="75"/>
      <c r="B490" s="75"/>
      <c r="C490" s="75"/>
      <c r="D490" s="129"/>
      <c r="E490" s="129"/>
      <c r="F490" s="129"/>
      <c r="G490" s="129"/>
      <c r="H490" s="262"/>
      <c r="I490" s="262"/>
      <c r="J490" s="262"/>
      <c r="K490" s="262"/>
      <c r="L490" s="263"/>
    </row>
    <row r="491" spans="1:12" s="37" customFormat="1" ht="15.75" hidden="1" x14ac:dyDescent="0.25">
      <c r="A491" s="10" t="s">
        <v>1459</v>
      </c>
      <c r="B491" s="1"/>
      <c r="C491" s="1"/>
      <c r="D491" s="1"/>
      <c r="E491" s="1"/>
      <c r="F491" s="1"/>
      <c r="G491" s="1"/>
      <c r="H491" s="1"/>
      <c r="I491" s="1"/>
      <c r="J491" s="1"/>
      <c r="K491" s="262"/>
      <c r="L491" s="263"/>
    </row>
    <row r="492" spans="1:12" s="37" customFormat="1" ht="15.75" hidden="1" x14ac:dyDescent="0.25">
      <c r="A492" s="10" t="s">
        <v>355</v>
      </c>
      <c r="B492" s="1"/>
      <c r="C492" s="1"/>
      <c r="D492" s="1"/>
      <c r="E492" s="1"/>
      <c r="F492" s="1"/>
      <c r="G492" s="1"/>
      <c r="H492" s="1"/>
      <c r="I492" s="1"/>
      <c r="J492" s="1"/>
      <c r="K492" s="262"/>
      <c r="L492" s="263"/>
    </row>
    <row r="493" spans="1:12" s="37" customFormat="1" ht="15.75" hidden="1" x14ac:dyDescent="0.25">
      <c r="A493" s="10" t="s">
        <v>356</v>
      </c>
      <c r="B493" s="1"/>
      <c r="C493" s="1"/>
      <c r="D493" s="255" t="s">
        <v>1018</v>
      </c>
      <c r="E493" s="255" t="s">
        <v>1018</v>
      </c>
      <c r="F493" s="255" t="s">
        <v>1018</v>
      </c>
      <c r="G493" s="255" t="s">
        <v>1018</v>
      </c>
      <c r="H493" s="255" t="s">
        <v>1018</v>
      </c>
      <c r="I493" s="1"/>
      <c r="J493" s="255" t="s">
        <v>1018</v>
      </c>
      <c r="K493" s="262"/>
      <c r="L493" s="263"/>
    </row>
    <row r="494" spans="1:12" s="37" customFormat="1" ht="15.75" hidden="1" x14ac:dyDescent="0.25">
      <c r="A494" s="10" t="s">
        <v>357</v>
      </c>
      <c r="B494" s="1"/>
      <c r="C494" s="1"/>
      <c r="D494" s="255" t="str">
        <f>CONCATENATE("BUD",NOTES!$D$7)</f>
        <v>BUD2021</v>
      </c>
      <c r="E494" s="255" t="str">
        <f>CONCATENATE("BUD",NOTES!$D$7)</f>
        <v>BUD2021</v>
      </c>
      <c r="F494" s="255" t="str">
        <f>CONCATENATE("BUD",NOTES!$D$7)</f>
        <v>BUD2021</v>
      </c>
      <c r="G494" s="255" t="str">
        <f>CONCATENATE("BUD",NOTES!$D$7)</f>
        <v>BUD2021</v>
      </c>
      <c r="H494" s="255" t="str">
        <f>CONCATENATE("BUD",NOTES!$D$7-1)</f>
        <v>BUD2020</v>
      </c>
      <c r="I494" s="1"/>
      <c r="J494" s="255" t="str">
        <f>CONCATENATE("BUD",NOTES!$D$7-1)</f>
        <v>BUD2020</v>
      </c>
      <c r="K494" s="262"/>
      <c r="L494" s="263"/>
    </row>
    <row r="495" spans="1:12" s="37" customFormat="1" ht="15.75" hidden="1" x14ac:dyDescent="0.25">
      <c r="A495" s="10" t="s">
        <v>358</v>
      </c>
      <c r="B495" s="1"/>
      <c r="C495" s="1"/>
      <c r="D495" s="10">
        <v>10</v>
      </c>
      <c r="E495" s="10">
        <v>20</v>
      </c>
      <c r="F495" s="10">
        <v>30</v>
      </c>
      <c r="G495" s="10">
        <v>40</v>
      </c>
      <c r="H495" s="10">
        <v>10</v>
      </c>
      <c r="I495" s="258"/>
      <c r="J495" s="10">
        <v>30</v>
      </c>
      <c r="K495" s="262"/>
      <c r="L495" s="263"/>
    </row>
    <row r="496" spans="1:12" s="37" customFormat="1" ht="15.75" hidden="1" x14ac:dyDescent="0.25">
      <c r="A496" s="10" t="s">
        <v>359</v>
      </c>
      <c r="B496" s="1"/>
      <c r="C496" s="1"/>
      <c r="D496" s="10" t="s">
        <v>81</v>
      </c>
      <c r="E496" s="10" t="s">
        <v>81</v>
      </c>
      <c r="F496" s="10" t="s">
        <v>82</v>
      </c>
      <c r="G496" s="10" t="s">
        <v>82</v>
      </c>
      <c r="H496" s="10" t="s">
        <v>81</v>
      </c>
      <c r="I496" s="258"/>
      <c r="J496" s="10" t="s">
        <v>82</v>
      </c>
      <c r="K496" s="262"/>
      <c r="L496" s="263"/>
    </row>
    <row r="497" spans="1:12" s="37" customFormat="1" x14ac:dyDescent="0.2">
      <c r="A497" s="75"/>
      <c r="B497" s="75"/>
      <c r="C497" s="75"/>
      <c r="D497" s="129"/>
      <c r="E497" s="129"/>
      <c r="F497" s="129"/>
      <c r="G497" s="129"/>
      <c r="H497" s="262"/>
      <c r="I497" s="262"/>
      <c r="J497" s="262"/>
      <c r="K497" s="262"/>
      <c r="L497" s="263"/>
    </row>
    <row r="498" spans="1:12" s="37" customFormat="1" ht="15.75" hidden="1" x14ac:dyDescent="0.25">
      <c r="A498" s="10" t="s">
        <v>1460</v>
      </c>
      <c r="B498" s="1"/>
      <c r="C498" s="1"/>
      <c r="D498" s="1"/>
      <c r="E498" s="1"/>
      <c r="F498" s="1"/>
      <c r="G498" s="1"/>
      <c r="H498" s="1"/>
      <c r="I498" s="1"/>
      <c r="J498" s="1"/>
      <c r="K498" s="262"/>
      <c r="L498" s="263"/>
    </row>
    <row r="499" spans="1:12" s="37" customFormat="1" ht="15.75" hidden="1" x14ac:dyDescent="0.25">
      <c r="A499" s="10" t="s">
        <v>915</v>
      </c>
      <c r="B499" s="1"/>
      <c r="C499" s="1"/>
      <c r="D499" s="1"/>
      <c r="E499" s="1"/>
      <c r="F499" s="1"/>
      <c r="G499" s="1"/>
      <c r="H499" s="1"/>
      <c r="I499" s="1"/>
      <c r="J499" s="1"/>
      <c r="K499" s="262"/>
      <c r="L499" s="263"/>
    </row>
    <row r="500" spans="1:12" s="37" customFormat="1" ht="15.75" hidden="1" x14ac:dyDescent="0.25">
      <c r="A500" s="10" t="s">
        <v>916</v>
      </c>
      <c r="B500" s="1"/>
      <c r="C500" s="1"/>
      <c r="D500" s="255" t="s">
        <v>1018</v>
      </c>
      <c r="E500" s="255" t="s">
        <v>1018</v>
      </c>
      <c r="F500" s="255" t="s">
        <v>1018</v>
      </c>
      <c r="G500" s="255" t="s">
        <v>1018</v>
      </c>
      <c r="H500" s="255" t="s">
        <v>1018</v>
      </c>
      <c r="I500" s="1"/>
      <c r="J500" s="255" t="s">
        <v>1018</v>
      </c>
      <c r="K500" s="262"/>
      <c r="L500" s="263"/>
    </row>
    <row r="501" spans="1:12" s="37" customFormat="1" ht="15.75" hidden="1" x14ac:dyDescent="0.25">
      <c r="A501" s="10" t="s">
        <v>917</v>
      </c>
      <c r="B501" s="1"/>
      <c r="C501" s="1"/>
      <c r="D501" s="255" t="str">
        <f>CONCATENATE("BUD",NOTES!$D$7)</f>
        <v>BUD2021</v>
      </c>
      <c r="E501" s="255" t="str">
        <f>CONCATENATE("BUD",NOTES!$D$7)</f>
        <v>BUD2021</v>
      </c>
      <c r="F501" s="255" t="str">
        <f>CONCATENATE("BUD",NOTES!$D$7)</f>
        <v>BUD2021</v>
      </c>
      <c r="G501" s="255" t="str">
        <f>CONCATENATE("BUD",NOTES!$D$7)</f>
        <v>BUD2021</v>
      </c>
      <c r="H501" s="255" t="str">
        <f>CONCATENATE("BUD",NOTES!$D$7-1)</f>
        <v>BUD2020</v>
      </c>
      <c r="I501" s="1"/>
      <c r="J501" s="255" t="str">
        <f>CONCATENATE("BUD",NOTES!$D$7-1)</f>
        <v>BUD2020</v>
      </c>
      <c r="K501" s="262"/>
      <c r="L501" s="263"/>
    </row>
    <row r="502" spans="1:12" s="37" customFormat="1" ht="15.75" hidden="1" x14ac:dyDescent="0.25">
      <c r="A502" s="10" t="s">
        <v>918</v>
      </c>
      <c r="B502" s="1"/>
      <c r="C502" s="1"/>
      <c r="D502" s="10">
        <v>10</v>
      </c>
      <c r="E502" s="10">
        <v>20</v>
      </c>
      <c r="F502" s="10">
        <v>30</v>
      </c>
      <c r="G502" s="10">
        <v>40</v>
      </c>
      <c r="H502" s="10">
        <v>10</v>
      </c>
      <c r="I502" s="258"/>
      <c r="J502" s="10">
        <v>30</v>
      </c>
      <c r="K502" s="262"/>
      <c r="L502" s="263"/>
    </row>
    <row r="503" spans="1:12" s="37" customFormat="1" ht="15.75" hidden="1" x14ac:dyDescent="0.25">
      <c r="A503" s="10" t="s">
        <v>919</v>
      </c>
      <c r="B503" s="1"/>
      <c r="C503" s="1"/>
      <c r="D503" s="10" t="s">
        <v>81</v>
      </c>
      <c r="E503" s="10" t="s">
        <v>81</v>
      </c>
      <c r="F503" s="10" t="s">
        <v>82</v>
      </c>
      <c r="G503" s="10" t="s">
        <v>82</v>
      </c>
      <c r="H503" s="10" t="s">
        <v>81</v>
      </c>
      <c r="I503" s="258"/>
      <c r="J503" s="10" t="s">
        <v>82</v>
      </c>
      <c r="K503" s="262"/>
      <c r="L503" s="263"/>
    </row>
    <row r="504" spans="1:12" s="37" customFormat="1" x14ac:dyDescent="0.2">
      <c r="A504" s="75"/>
      <c r="B504" s="75"/>
      <c r="C504" s="75"/>
      <c r="D504" s="129"/>
      <c r="E504" s="129"/>
      <c r="F504" s="129"/>
      <c r="G504" s="129"/>
      <c r="H504" s="262"/>
      <c r="I504" s="262"/>
      <c r="J504" s="262"/>
      <c r="K504" s="262"/>
      <c r="L504" s="263"/>
    </row>
    <row r="505" spans="1:12" s="37" customFormat="1" ht="15.75" hidden="1" x14ac:dyDescent="0.25">
      <c r="A505" s="10" t="s">
        <v>1461</v>
      </c>
      <c r="B505" s="1"/>
      <c r="C505" s="1"/>
      <c r="D505" s="1"/>
      <c r="E505" s="1"/>
      <c r="F505" s="1"/>
      <c r="G505" s="1"/>
      <c r="H505" s="1"/>
      <c r="I505" s="1"/>
      <c r="J505" s="1"/>
      <c r="K505" s="262"/>
      <c r="L505" s="263"/>
    </row>
    <row r="506" spans="1:12" s="37" customFormat="1" ht="15.75" hidden="1" x14ac:dyDescent="0.25">
      <c r="A506" s="10" t="s">
        <v>920</v>
      </c>
      <c r="B506" s="1"/>
      <c r="C506" s="1"/>
      <c r="D506" s="1"/>
      <c r="E506" s="1"/>
      <c r="F506" s="1"/>
      <c r="G506" s="1"/>
      <c r="H506" s="1"/>
      <c r="I506" s="1"/>
      <c r="J506" s="1"/>
      <c r="K506" s="262"/>
      <c r="L506" s="263"/>
    </row>
    <row r="507" spans="1:12" s="37" customFormat="1" ht="15.75" hidden="1" x14ac:dyDescent="0.25">
      <c r="A507" s="10" t="s">
        <v>921</v>
      </c>
      <c r="B507" s="1"/>
      <c r="C507" s="1"/>
      <c r="D507" s="255" t="s">
        <v>1018</v>
      </c>
      <c r="E507" s="255" t="s">
        <v>1018</v>
      </c>
      <c r="F507" s="255" t="s">
        <v>1018</v>
      </c>
      <c r="G507" s="255" t="s">
        <v>1018</v>
      </c>
      <c r="H507" s="255" t="s">
        <v>1018</v>
      </c>
      <c r="I507" s="1"/>
      <c r="J507" s="255" t="s">
        <v>1018</v>
      </c>
      <c r="K507" s="262"/>
      <c r="L507" s="263"/>
    </row>
    <row r="508" spans="1:12" s="37" customFormat="1" ht="15.75" hidden="1" x14ac:dyDescent="0.25">
      <c r="A508" s="10" t="s">
        <v>922</v>
      </c>
      <c r="B508" s="1"/>
      <c r="C508" s="1"/>
      <c r="D508" s="255" t="str">
        <f>CONCATENATE("BUD",NOTES!$D$7)</f>
        <v>BUD2021</v>
      </c>
      <c r="E508" s="255" t="str">
        <f>CONCATENATE("BUD",NOTES!$D$7)</f>
        <v>BUD2021</v>
      </c>
      <c r="F508" s="255" t="str">
        <f>CONCATENATE("BUD",NOTES!$D$7)</f>
        <v>BUD2021</v>
      </c>
      <c r="G508" s="255" t="str">
        <f>CONCATENATE("BUD",NOTES!$D$7)</f>
        <v>BUD2021</v>
      </c>
      <c r="H508" s="255" t="str">
        <f>CONCATENATE("BUD",NOTES!$D$7-1)</f>
        <v>BUD2020</v>
      </c>
      <c r="I508" s="1"/>
      <c r="J508" s="255" t="str">
        <f>CONCATENATE("BUD",NOTES!$D$7-1)</f>
        <v>BUD2020</v>
      </c>
      <c r="K508" s="262"/>
      <c r="L508" s="263"/>
    </row>
    <row r="509" spans="1:12" s="37" customFormat="1" ht="15.75" hidden="1" x14ac:dyDescent="0.25">
      <c r="A509" s="10" t="s">
        <v>923</v>
      </c>
      <c r="B509" s="1"/>
      <c r="C509" s="1"/>
      <c r="D509" s="10">
        <v>10</v>
      </c>
      <c r="E509" s="10">
        <v>20</v>
      </c>
      <c r="F509" s="10">
        <v>30</v>
      </c>
      <c r="G509" s="10">
        <v>40</v>
      </c>
      <c r="H509" s="10">
        <v>10</v>
      </c>
      <c r="I509" s="258"/>
      <c r="J509" s="10">
        <v>30</v>
      </c>
      <c r="K509" s="262"/>
      <c r="L509" s="263"/>
    </row>
    <row r="510" spans="1:12" s="37" customFormat="1" ht="15.75" hidden="1" x14ac:dyDescent="0.25">
      <c r="A510" s="10" t="s">
        <v>924</v>
      </c>
      <c r="B510" s="1"/>
      <c r="C510" s="1"/>
      <c r="D510" s="10" t="s">
        <v>81</v>
      </c>
      <c r="E510" s="10" t="s">
        <v>81</v>
      </c>
      <c r="F510" s="10" t="s">
        <v>82</v>
      </c>
      <c r="G510" s="10" t="s">
        <v>82</v>
      </c>
      <c r="H510" s="10" t="s">
        <v>81</v>
      </c>
      <c r="I510" s="258"/>
      <c r="J510" s="10" t="s">
        <v>82</v>
      </c>
      <c r="K510" s="262"/>
      <c r="L510" s="263"/>
    </row>
    <row r="511" spans="1:12" s="37" customFormat="1" x14ac:dyDescent="0.2">
      <c r="A511" s="75"/>
      <c r="B511" s="75"/>
      <c r="C511" s="75"/>
      <c r="D511" s="129"/>
      <c r="E511" s="129"/>
      <c r="F511" s="129"/>
      <c r="G511" s="129"/>
      <c r="H511" s="262"/>
      <c r="I511" s="262"/>
      <c r="J511" s="262"/>
      <c r="K511" s="262"/>
      <c r="L511" s="263"/>
    </row>
    <row r="512" spans="1:12" s="37" customFormat="1" ht="15.75" hidden="1" x14ac:dyDescent="0.25">
      <c r="A512" s="10" t="s">
        <v>1462</v>
      </c>
      <c r="B512" s="1"/>
      <c r="C512" s="1"/>
      <c r="D512" s="1"/>
      <c r="E512" s="1"/>
      <c r="F512" s="1"/>
      <c r="G512" s="1"/>
      <c r="H512" s="1"/>
      <c r="I512" s="1"/>
      <c r="J512" s="1"/>
      <c r="K512" s="262"/>
      <c r="L512" s="263"/>
    </row>
    <row r="513" spans="1:12" s="37" customFormat="1" ht="15.75" hidden="1" x14ac:dyDescent="0.25">
      <c r="A513" s="10" t="s">
        <v>925</v>
      </c>
      <c r="B513" s="1"/>
      <c r="C513" s="1"/>
      <c r="D513" s="1"/>
      <c r="E513" s="1"/>
      <c r="F513" s="1"/>
      <c r="G513" s="1"/>
      <c r="H513" s="1"/>
      <c r="I513" s="1"/>
      <c r="J513" s="1"/>
      <c r="K513" s="262"/>
      <c r="L513" s="263"/>
    </row>
    <row r="514" spans="1:12" s="37" customFormat="1" ht="15.75" hidden="1" x14ac:dyDescent="0.25">
      <c r="A514" s="10" t="s">
        <v>926</v>
      </c>
      <c r="B514" s="1"/>
      <c r="C514" s="1"/>
      <c r="D514" s="255" t="s">
        <v>1018</v>
      </c>
      <c r="E514" s="255" t="s">
        <v>1018</v>
      </c>
      <c r="F514" s="255" t="s">
        <v>1018</v>
      </c>
      <c r="G514" s="255" t="s">
        <v>1018</v>
      </c>
      <c r="H514" s="255" t="s">
        <v>1018</v>
      </c>
      <c r="I514" s="1"/>
      <c r="J514" s="255" t="s">
        <v>1018</v>
      </c>
      <c r="K514" s="262"/>
      <c r="L514" s="263"/>
    </row>
    <row r="515" spans="1:12" s="37" customFormat="1" ht="15.75" hidden="1" x14ac:dyDescent="0.25">
      <c r="A515" s="10" t="s">
        <v>72</v>
      </c>
      <c r="B515" s="1"/>
      <c r="C515" s="1"/>
      <c r="D515" s="255" t="str">
        <f>CONCATENATE("BUD",NOTES!$D$7)</f>
        <v>BUD2021</v>
      </c>
      <c r="E515" s="255" t="str">
        <f>CONCATENATE("BUD",NOTES!$D$7)</f>
        <v>BUD2021</v>
      </c>
      <c r="F515" s="255" t="str">
        <f>CONCATENATE("BUD",NOTES!$D$7)</f>
        <v>BUD2021</v>
      </c>
      <c r="G515" s="255" t="str">
        <f>CONCATENATE("BUD",NOTES!$D$7)</f>
        <v>BUD2021</v>
      </c>
      <c r="H515" s="255" t="str">
        <f>CONCATENATE("BUD",NOTES!$D$7-1)</f>
        <v>BUD2020</v>
      </c>
      <c r="I515" s="1"/>
      <c r="J515" s="255" t="str">
        <f>CONCATENATE("BUD",NOTES!$D$7-1)</f>
        <v>BUD2020</v>
      </c>
      <c r="K515" s="262"/>
      <c r="L515" s="263"/>
    </row>
    <row r="516" spans="1:12" s="37" customFormat="1" ht="15.75" hidden="1" x14ac:dyDescent="0.25">
      <c r="A516" s="10" t="s">
        <v>73</v>
      </c>
      <c r="B516" s="1"/>
      <c r="C516" s="1"/>
      <c r="D516" s="10">
        <v>10</v>
      </c>
      <c r="E516" s="10">
        <v>20</v>
      </c>
      <c r="F516" s="10">
        <v>30</v>
      </c>
      <c r="G516" s="10">
        <v>40</v>
      </c>
      <c r="H516" s="10">
        <v>10</v>
      </c>
      <c r="I516" s="258"/>
      <c r="J516" s="10">
        <v>30</v>
      </c>
      <c r="K516" s="262"/>
      <c r="L516" s="263"/>
    </row>
    <row r="517" spans="1:12" s="37" customFormat="1" ht="15.75" hidden="1" x14ac:dyDescent="0.25">
      <c r="A517" s="10" t="s">
        <v>74</v>
      </c>
      <c r="B517" s="1"/>
      <c r="C517" s="1"/>
      <c r="D517" s="10" t="s">
        <v>81</v>
      </c>
      <c r="E517" s="10" t="s">
        <v>81</v>
      </c>
      <c r="F517" s="10" t="s">
        <v>82</v>
      </c>
      <c r="G517" s="10" t="s">
        <v>82</v>
      </c>
      <c r="H517" s="10" t="s">
        <v>81</v>
      </c>
      <c r="I517" s="258"/>
      <c r="J517" s="10" t="s">
        <v>82</v>
      </c>
      <c r="K517" s="262"/>
      <c r="L517" s="263"/>
    </row>
    <row r="518" spans="1:12" s="37" customFormat="1" x14ac:dyDescent="0.2">
      <c r="A518" s="75"/>
      <c r="B518" s="75"/>
      <c r="C518" s="75"/>
      <c r="D518" s="129"/>
      <c r="E518" s="129"/>
      <c r="F518" s="129"/>
      <c r="G518" s="129"/>
      <c r="H518" s="262"/>
      <c r="I518" s="262"/>
      <c r="J518" s="262"/>
      <c r="K518" s="262"/>
      <c r="L518" s="263"/>
    </row>
    <row r="519" spans="1:12" s="37" customFormat="1" ht="15.75" hidden="1" x14ac:dyDescent="0.25">
      <c r="A519" s="10" t="s">
        <v>1463</v>
      </c>
      <c r="B519" s="1"/>
      <c r="C519" s="1"/>
      <c r="D519" s="1"/>
      <c r="E519" s="1"/>
      <c r="F519" s="1"/>
      <c r="G519" s="1"/>
      <c r="H519" s="1"/>
      <c r="I519" s="1"/>
      <c r="J519" s="1"/>
      <c r="K519" s="262"/>
      <c r="L519" s="263"/>
    </row>
    <row r="520" spans="1:12" s="37" customFormat="1" ht="15.75" hidden="1" x14ac:dyDescent="0.25">
      <c r="A520" s="10" t="s">
        <v>75</v>
      </c>
      <c r="B520" s="1"/>
      <c r="C520" s="1"/>
      <c r="D520" s="1"/>
      <c r="E520" s="1"/>
      <c r="F520" s="1"/>
      <c r="G520" s="1"/>
      <c r="H520" s="1"/>
      <c r="I520" s="1"/>
      <c r="J520" s="1"/>
      <c r="K520" s="262"/>
      <c r="L520" s="263"/>
    </row>
    <row r="521" spans="1:12" s="37" customFormat="1" ht="15.75" hidden="1" x14ac:dyDescent="0.25">
      <c r="A521" s="10" t="s">
        <v>76</v>
      </c>
      <c r="B521" s="1"/>
      <c r="C521" s="1"/>
      <c r="D521" s="255" t="s">
        <v>1018</v>
      </c>
      <c r="E521" s="255" t="s">
        <v>1018</v>
      </c>
      <c r="F521" s="255" t="s">
        <v>1018</v>
      </c>
      <c r="G521" s="255" t="s">
        <v>1018</v>
      </c>
      <c r="H521" s="255" t="s">
        <v>1018</v>
      </c>
      <c r="I521" s="1"/>
      <c r="J521" s="255" t="s">
        <v>1018</v>
      </c>
      <c r="K521" s="262"/>
      <c r="L521" s="263"/>
    </row>
    <row r="522" spans="1:12" s="37" customFormat="1" ht="15.75" hidden="1" x14ac:dyDescent="0.25">
      <c r="A522" s="10" t="s">
        <v>77</v>
      </c>
      <c r="B522" s="1"/>
      <c r="C522" s="1"/>
      <c r="D522" s="255" t="str">
        <f>CONCATENATE("BUD",NOTES!$D$7)</f>
        <v>BUD2021</v>
      </c>
      <c r="E522" s="255" t="str">
        <f>CONCATENATE("BUD",NOTES!$D$7)</f>
        <v>BUD2021</v>
      </c>
      <c r="F522" s="255" t="str">
        <f>CONCATENATE("BUD",NOTES!$D$7)</f>
        <v>BUD2021</v>
      </c>
      <c r="G522" s="255" t="str">
        <f>CONCATENATE("BUD",NOTES!$D$7)</f>
        <v>BUD2021</v>
      </c>
      <c r="H522" s="255" t="str">
        <f>CONCATENATE("BUD",NOTES!$D$7-1)</f>
        <v>BUD2020</v>
      </c>
      <c r="I522" s="1"/>
      <c r="J522" s="255" t="str">
        <f>CONCATENATE("BUD",NOTES!$D$7-1)</f>
        <v>BUD2020</v>
      </c>
      <c r="K522" s="262"/>
      <c r="L522" s="263"/>
    </row>
    <row r="523" spans="1:12" s="37" customFormat="1" ht="15.75" hidden="1" x14ac:dyDescent="0.25">
      <c r="A523" s="10" t="s">
        <v>78</v>
      </c>
      <c r="B523" s="1"/>
      <c r="C523" s="1"/>
      <c r="D523" s="10">
        <v>10</v>
      </c>
      <c r="E523" s="10">
        <v>20</v>
      </c>
      <c r="F523" s="10">
        <v>30</v>
      </c>
      <c r="G523" s="10">
        <v>40</v>
      </c>
      <c r="H523" s="10">
        <v>10</v>
      </c>
      <c r="I523" s="258"/>
      <c r="J523" s="10">
        <v>30</v>
      </c>
      <c r="K523" s="262"/>
      <c r="L523" s="263"/>
    </row>
    <row r="524" spans="1:12" s="37" customFormat="1" ht="15.75" hidden="1" x14ac:dyDescent="0.25">
      <c r="A524" s="10" t="s">
        <v>79</v>
      </c>
      <c r="B524" s="1"/>
      <c r="C524" s="1"/>
      <c r="D524" s="10" t="s">
        <v>81</v>
      </c>
      <c r="E524" s="10" t="s">
        <v>81</v>
      </c>
      <c r="F524" s="10" t="s">
        <v>82</v>
      </c>
      <c r="G524" s="10" t="s">
        <v>82</v>
      </c>
      <c r="H524" s="10" t="s">
        <v>81</v>
      </c>
      <c r="I524" s="258"/>
      <c r="J524" s="10" t="s">
        <v>82</v>
      </c>
      <c r="K524" s="262"/>
      <c r="L524" s="263"/>
    </row>
    <row r="525" spans="1:12" s="37" customFormat="1" x14ac:dyDescent="0.2">
      <c r="A525" s="75"/>
      <c r="B525" s="75"/>
      <c r="C525" s="75"/>
      <c r="D525" s="129"/>
      <c r="E525" s="129"/>
      <c r="F525" s="129"/>
      <c r="G525" s="129"/>
      <c r="H525" s="262"/>
      <c r="I525" s="262"/>
      <c r="J525" s="262"/>
      <c r="K525" s="262"/>
      <c r="L525" s="263"/>
    </row>
    <row r="526" spans="1:12" s="37" customFormat="1" ht="15.75" hidden="1" x14ac:dyDescent="0.25">
      <c r="A526" s="10" t="s">
        <v>1464</v>
      </c>
      <c r="B526" s="1"/>
      <c r="C526" s="1"/>
      <c r="D526" s="1"/>
      <c r="E526" s="1"/>
      <c r="F526" s="1"/>
      <c r="G526" s="1"/>
      <c r="H526" s="1"/>
      <c r="I526" s="1"/>
      <c r="J526" s="1"/>
      <c r="K526" s="262"/>
      <c r="L526" s="263"/>
    </row>
    <row r="527" spans="1:12" s="37" customFormat="1" ht="15.75" hidden="1" x14ac:dyDescent="0.25">
      <c r="A527" s="10" t="s">
        <v>878</v>
      </c>
      <c r="B527" s="1"/>
      <c r="C527" s="1"/>
      <c r="D527" s="1"/>
      <c r="E527" s="1"/>
      <c r="F527" s="1"/>
      <c r="G527" s="1"/>
      <c r="H527" s="1"/>
      <c r="I527" s="1"/>
      <c r="J527" s="1"/>
      <c r="K527" s="262"/>
      <c r="L527" s="263"/>
    </row>
    <row r="528" spans="1:12" s="37" customFormat="1" ht="15.75" hidden="1" x14ac:dyDescent="0.25">
      <c r="A528" s="10" t="s">
        <v>879</v>
      </c>
      <c r="B528" s="1"/>
      <c r="C528" s="1"/>
      <c r="D528" s="255" t="s">
        <v>1018</v>
      </c>
      <c r="E528" s="255" t="s">
        <v>1018</v>
      </c>
      <c r="F528" s="255" t="s">
        <v>1018</v>
      </c>
      <c r="G528" s="255" t="s">
        <v>1018</v>
      </c>
      <c r="H528" s="255" t="s">
        <v>1018</v>
      </c>
      <c r="I528" s="1"/>
      <c r="J528" s="255" t="s">
        <v>1018</v>
      </c>
      <c r="K528" s="262"/>
      <c r="L528" s="263"/>
    </row>
    <row r="529" spans="1:12" s="37" customFormat="1" ht="15.75" hidden="1" x14ac:dyDescent="0.25">
      <c r="A529" s="10" t="s">
        <v>880</v>
      </c>
      <c r="B529" s="1"/>
      <c r="C529" s="1"/>
      <c r="D529" s="255" t="str">
        <f>CONCATENATE("BUD",NOTES!$D$7)</f>
        <v>BUD2021</v>
      </c>
      <c r="E529" s="255" t="str">
        <f>CONCATENATE("BUD",NOTES!$D$7)</f>
        <v>BUD2021</v>
      </c>
      <c r="F529" s="255" t="str">
        <f>CONCATENATE("BUD",NOTES!$D$7)</f>
        <v>BUD2021</v>
      </c>
      <c r="G529" s="255" t="str">
        <f>CONCATENATE("BUD",NOTES!$D$7)</f>
        <v>BUD2021</v>
      </c>
      <c r="H529" s="255" t="str">
        <f>CONCATENATE("BUD",NOTES!$D$7-1)</f>
        <v>BUD2020</v>
      </c>
      <c r="I529" s="1"/>
      <c r="J529" s="255" t="str">
        <f>CONCATENATE("BUD",NOTES!$D$7-1)</f>
        <v>BUD2020</v>
      </c>
      <c r="K529" s="262"/>
      <c r="L529" s="263"/>
    </row>
    <row r="530" spans="1:12" s="37" customFormat="1" ht="15.75" hidden="1" x14ac:dyDescent="0.25">
      <c r="A530" s="10" t="s">
        <v>881</v>
      </c>
      <c r="B530" s="1"/>
      <c r="C530" s="1"/>
      <c r="D530" s="10">
        <v>10</v>
      </c>
      <c r="E530" s="10">
        <v>20</v>
      </c>
      <c r="F530" s="10">
        <v>30</v>
      </c>
      <c r="G530" s="10">
        <v>40</v>
      </c>
      <c r="H530" s="10">
        <v>10</v>
      </c>
      <c r="I530" s="258"/>
      <c r="J530" s="10">
        <v>30</v>
      </c>
      <c r="K530" s="262"/>
      <c r="L530" s="263"/>
    </row>
    <row r="531" spans="1:12" s="37" customFormat="1" ht="15.75" hidden="1" x14ac:dyDescent="0.25">
      <c r="A531" s="10" t="s">
        <v>882</v>
      </c>
      <c r="B531" s="1"/>
      <c r="C531" s="1"/>
      <c r="D531" s="10" t="s">
        <v>81</v>
      </c>
      <c r="E531" s="10" t="s">
        <v>81</v>
      </c>
      <c r="F531" s="10" t="s">
        <v>82</v>
      </c>
      <c r="G531" s="10" t="s">
        <v>82</v>
      </c>
      <c r="H531" s="10" t="s">
        <v>81</v>
      </c>
      <c r="I531" s="258"/>
      <c r="J531" s="10" t="s">
        <v>82</v>
      </c>
      <c r="K531" s="262"/>
      <c r="L531" s="263"/>
    </row>
    <row r="532" spans="1:12" s="37" customFormat="1" x14ac:dyDescent="0.2">
      <c r="A532" s="75"/>
      <c r="B532" s="75"/>
      <c r="C532" s="75"/>
      <c r="D532" s="129"/>
      <c r="E532" s="94"/>
      <c r="F532" s="129"/>
      <c r="G532" s="94"/>
      <c r="H532" s="262"/>
      <c r="I532" s="262"/>
      <c r="J532" s="262"/>
      <c r="K532" s="262"/>
      <c r="L532" s="263"/>
    </row>
    <row r="533" spans="1:12" s="37" customFormat="1" ht="15.75" hidden="1" x14ac:dyDescent="0.25">
      <c r="A533" s="10" t="s">
        <v>1465</v>
      </c>
      <c r="B533" s="1"/>
      <c r="C533" s="1"/>
      <c r="D533" s="1"/>
      <c r="E533" s="1"/>
      <c r="F533" s="1"/>
      <c r="G533" s="1"/>
      <c r="H533" s="1"/>
      <c r="I533" s="1"/>
      <c r="J533" s="1"/>
      <c r="K533" s="262"/>
      <c r="L533" s="263"/>
    </row>
    <row r="534" spans="1:12" s="37" customFormat="1" ht="15.75" hidden="1" x14ac:dyDescent="0.25">
      <c r="A534" s="10" t="s">
        <v>522</v>
      </c>
      <c r="B534" s="1"/>
      <c r="C534" s="1"/>
      <c r="D534" s="1"/>
      <c r="E534" s="1"/>
      <c r="F534" s="1"/>
      <c r="G534" s="1"/>
      <c r="H534" s="1"/>
      <c r="I534" s="1"/>
      <c r="J534" s="1"/>
      <c r="K534" s="262"/>
      <c r="L534" s="263"/>
    </row>
    <row r="535" spans="1:12" s="37" customFormat="1" ht="15.75" hidden="1" x14ac:dyDescent="0.25">
      <c r="A535" s="10" t="s">
        <v>523</v>
      </c>
      <c r="B535" s="1"/>
      <c r="C535" s="1"/>
      <c r="D535" s="255" t="s">
        <v>1018</v>
      </c>
      <c r="E535" s="255" t="s">
        <v>1018</v>
      </c>
      <c r="F535" s="255" t="s">
        <v>1018</v>
      </c>
      <c r="G535" s="255" t="s">
        <v>1018</v>
      </c>
      <c r="H535" s="255" t="s">
        <v>1018</v>
      </c>
      <c r="I535" s="1"/>
      <c r="J535" s="255" t="s">
        <v>1018</v>
      </c>
      <c r="K535" s="262"/>
      <c r="L535" s="263"/>
    </row>
    <row r="536" spans="1:12" s="37" customFormat="1" ht="15.75" hidden="1" x14ac:dyDescent="0.25">
      <c r="A536" s="10" t="s">
        <v>524</v>
      </c>
      <c r="B536" s="1"/>
      <c r="C536" s="1"/>
      <c r="D536" s="255" t="str">
        <f>CONCATENATE("BUD",NOTES!$D$7)</f>
        <v>BUD2021</v>
      </c>
      <c r="E536" s="255" t="str">
        <f>CONCATENATE("BUD",NOTES!$D$7)</f>
        <v>BUD2021</v>
      </c>
      <c r="F536" s="255" t="str">
        <f>CONCATENATE("BUD",NOTES!$D$7)</f>
        <v>BUD2021</v>
      </c>
      <c r="G536" s="255" t="str">
        <f>CONCATENATE("BUD",NOTES!$D$7)</f>
        <v>BUD2021</v>
      </c>
      <c r="H536" s="255" t="str">
        <f>CONCATENATE("BUD",NOTES!$D$7-1)</f>
        <v>BUD2020</v>
      </c>
      <c r="I536" s="1"/>
      <c r="J536" s="255" t="str">
        <f>CONCATENATE("BUD",NOTES!$D$7-1)</f>
        <v>BUD2020</v>
      </c>
      <c r="K536" s="262"/>
      <c r="L536" s="263"/>
    </row>
    <row r="537" spans="1:12" s="37" customFormat="1" ht="15.75" hidden="1" x14ac:dyDescent="0.25">
      <c r="A537" s="10" t="s">
        <v>525</v>
      </c>
      <c r="B537" s="1"/>
      <c r="C537" s="1"/>
      <c r="D537" s="10">
        <v>10</v>
      </c>
      <c r="E537" s="10">
        <v>20</v>
      </c>
      <c r="F537" s="10">
        <v>30</v>
      </c>
      <c r="G537" s="10">
        <v>40</v>
      </c>
      <c r="H537" s="10">
        <v>10</v>
      </c>
      <c r="I537" s="258"/>
      <c r="J537" s="10">
        <v>30</v>
      </c>
      <c r="K537" s="262"/>
      <c r="L537" s="263"/>
    </row>
    <row r="538" spans="1:12" s="37" customFormat="1" ht="15.75" hidden="1" x14ac:dyDescent="0.25">
      <c r="A538" s="10" t="s">
        <v>526</v>
      </c>
      <c r="B538" s="1"/>
      <c r="C538" s="1"/>
      <c r="D538" s="10" t="s">
        <v>81</v>
      </c>
      <c r="E538" s="10" t="s">
        <v>81</v>
      </c>
      <c r="F538" s="10" t="s">
        <v>82</v>
      </c>
      <c r="G538" s="10" t="s">
        <v>82</v>
      </c>
      <c r="H538" s="10" t="s">
        <v>81</v>
      </c>
      <c r="I538" s="258"/>
      <c r="J538" s="10" t="s">
        <v>82</v>
      </c>
      <c r="K538" s="262"/>
      <c r="L538" s="263"/>
    </row>
    <row r="539" spans="1:12" s="37" customFormat="1" ht="15.75" x14ac:dyDescent="0.25">
      <c r="A539" s="10"/>
      <c r="B539" s="1"/>
      <c r="C539" s="1"/>
      <c r="D539" s="10"/>
      <c r="E539" s="10"/>
      <c r="F539" s="10"/>
      <c r="G539" s="10"/>
      <c r="H539" s="10"/>
      <c r="I539" s="258"/>
      <c r="J539" s="10"/>
      <c r="K539" s="262"/>
      <c r="L539" s="263"/>
    </row>
    <row r="540" spans="1:12" s="37" customFormat="1" ht="15.75" hidden="1" x14ac:dyDescent="0.25">
      <c r="A540" s="10" t="s">
        <v>1466</v>
      </c>
      <c r="B540" s="1"/>
      <c r="C540" s="1"/>
      <c r="D540" s="1"/>
      <c r="E540" s="1"/>
      <c r="F540" s="1"/>
      <c r="G540" s="1"/>
      <c r="H540" s="1"/>
      <c r="I540" s="1"/>
      <c r="J540" s="1"/>
      <c r="K540" s="262"/>
      <c r="L540" s="263"/>
    </row>
    <row r="541" spans="1:12" s="37" customFormat="1" ht="15.75" hidden="1" x14ac:dyDescent="0.25">
      <c r="A541" s="10" t="s">
        <v>1323</v>
      </c>
      <c r="B541" s="1"/>
      <c r="C541" s="1"/>
      <c r="D541" s="1"/>
      <c r="E541" s="1"/>
      <c r="F541" s="1"/>
      <c r="G541" s="1"/>
      <c r="H541" s="1"/>
      <c r="I541" s="1"/>
      <c r="J541" s="1"/>
      <c r="K541" s="262"/>
      <c r="L541" s="263"/>
    </row>
    <row r="542" spans="1:12" s="37" customFormat="1" ht="15.75" hidden="1" x14ac:dyDescent="0.25">
      <c r="A542" s="10" t="s">
        <v>1324</v>
      </c>
      <c r="B542" s="1"/>
      <c r="C542" s="1"/>
      <c r="D542" s="255" t="s">
        <v>1018</v>
      </c>
      <c r="E542" s="255" t="s">
        <v>1018</v>
      </c>
      <c r="F542" s="255" t="s">
        <v>1018</v>
      </c>
      <c r="G542" s="255" t="s">
        <v>1018</v>
      </c>
      <c r="H542" s="255" t="s">
        <v>1018</v>
      </c>
      <c r="I542" s="1"/>
      <c r="J542" s="255" t="s">
        <v>1018</v>
      </c>
      <c r="K542" s="262"/>
      <c r="L542" s="263"/>
    </row>
    <row r="543" spans="1:12" s="37" customFormat="1" ht="15.75" hidden="1" x14ac:dyDescent="0.25">
      <c r="A543" s="10" t="s">
        <v>1325</v>
      </c>
      <c r="B543" s="1"/>
      <c r="C543" s="1"/>
      <c r="D543" s="255" t="str">
        <f>CONCATENATE("BUD",NOTES!$D$7)</f>
        <v>BUD2021</v>
      </c>
      <c r="E543" s="255" t="str">
        <f>CONCATENATE("BUD",NOTES!$D$7)</f>
        <v>BUD2021</v>
      </c>
      <c r="F543" s="255" t="str">
        <f>CONCATENATE("BUD",NOTES!$D$7)</f>
        <v>BUD2021</v>
      </c>
      <c r="G543" s="255" t="str">
        <f>CONCATENATE("BUD",NOTES!$D$7)</f>
        <v>BUD2021</v>
      </c>
      <c r="H543" s="255" t="str">
        <f>CONCATENATE("BUD",NOTES!$D$7-1)</f>
        <v>BUD2020</v>
      </c>
      <c r="I543" s="1"/>
      <c r="J543" s="255" t="str">
        <f>CONCATENATE("BUD",NOTES!$D$7-1)</f>
        <v>BUD2020</v>
      </c>
      <c r="K543" s="262"/>
      <c r="L543" s="263"/>
    </row>
    <row r="544" spans="1:12" s="37" customFormat="1" ht="15.75" hidden="1" x14ac:dyDescent="0.25">
      <c r="A544" s="10" t="s">
        <v>1326</v>
      </c>
      <c r="B544" s="1"/>
      <c r="C544" s="1"/>
      <c r="D544" s="10">
        <v>10</v>
      </c>
      <c r="E544" s="10">
        <v>20</v>
      </c>
      <c r="F544" s="10">
        <v>30</v>
      </c>
      <c r="G544" s="10">
        <v>40</v>
      </c>
      <c r="H544" s="10">
        <v>10</v>
      </c>
      <c r="I544" s="258"/>
      <c r="J544" s="10">
        <v>30</v>
      </c>
      <c r="K544" s="262"/>
      <c r="L544" s="263"/>
    </row>
    <row r="545" spans="1:12" s="37" customFormat="1" ht="15.75" hidden="1" x14ac:dyDescent="0.25">
      <c r="A545" s="10" t="s">
        <v>1327</v>
      </c>
      <c r="B545" s="1"/>
      <c r="C545" s="1"/>
      <c r="D545" s="10" t="s">
        <v>81</v>
      </c>
      <c r="E545" s="10" t="s">
        <v>81</v>
      </c>
      <c r="F545" s="10" t="s">
        <v>82</v>
      </c>
      <c r="G545" s="10" t="s">
        <v>82</v>
      </c>
      <c r="H545" s="10" t="s">
        <v>81</v>
      </c>
      <c r="I545" s="258"/>
      <c r="J545" s="10" t="s">
        <v>82</v>
      </c>
      <c r="K545" s="262"/>
      <c r="L545" s="263"/>
    </row>
    <row r="546" spans="1:12" s="37" customFormat="1" ht="15.75" x14ac:dyDescent="0.25">
      <c r="A546" s="10"/>
      <c r="B546" s="1"/>
      <c r="C546" s="1"/>
      <c r="D546" s="10"/>
      <c r="E546" s="10"/>
      <c r="F546" s="10"/>
      <c r="G546" s="10"/>
      <c r="H546" s="10"/>
      <c r="I546" s="258"/>
      <c r="J546" s="10"/>
      <c r="K546" s="262"/>
      <c r="L546" s="263"/>
    </row>
    <row r="547" spans="1:12" s="37" customFormat="1" ht="15.75" hidden="1" x14ac:dyDescent="0.25">
      <c r="A547" s="10" t="s">
        <v>1467</v>
      </c>
      <c r="B547" s="1"/>
      <c r="C547" s="1"/>
      <c r="D547" s="1"/>
      <c r="E547" s="1"/>
      <c r="F547" s="1"/>
      <c r="G547" s="1"/>
      <c r="H547" s="1"/>
      <c r="I547" s="1"/>
      <c r="J547" s="1"/>
      <c r="K547" s="262"/>
      <c r="L547" s="263"/>
    </row>
    <row r="548" spans="1:12" s="37" customFormat="1" ht="15.75" hidden="1" x14ac:dyDescent="0.25">
      <c r="A548" s="10" t="s">
        <v>1328</v>
      </c>
      <c r="B548" s="1"/>
      <c r="C548" s="1"/>
      <c r="D548" s="1"/>
      <c r="E548" s="1"/>
      <c r="F548" s="1"/>
      <c r="G548" s="1"/>
      <c r="H548" s="1"/>
      <c r="I548" s="1"/>
      <c r="J548" s="1"/>
      <c r="K548" s="262"/>
      <c r="L548" s="263"/>
    </row>
    <row r="549" spans="1:12" s="37" customFormat="1" ht="15.75" hidden="1" x14ac:dyDescent="0.25">
      <c r="A549" s="10" t="s">
        <v>1329</v>
      </c>
      <c r="B549" s="1"/>
      <c r="C549" s="1"/>
      <c r="D549" s="255" t="s">
        <v>1018</v>
      </c>
      <c r="E549" s="255" t="s">
        <v>1018</v>
      </c>
      <c r="F549" s="255" t="s">
        <v>1018</v>
      </c>
      <c r="G549" s="255" t="s">
        <v>1018</v>
      </c>
      <c r="H549" s="255" t="s">
        <v>1018</v>
      </c>
      <c r="I549" s="1"/>
      <c r="J549" s="255" t="s">
        <v>1018</v>
      </c>
      <c r="K549" s="262"/>
      <c r="L549" s="263"/>
    </row>
    <row r="550" spans="1:12" s="37" customFormat="1" ht="15.75" hidden="1" x14ac:dyDescent="0.25">
      <c r="A550" s="10" t="s">
        <v>1330</v>
      </c>
      <c r="B550" s="1"/>
      <c r="C550" s="1"/>
      <c r="D550" s="255" t="str">
        <f>CONCATENATE("BUD",NOTES!$D$7)</f>
        <v>BUD2021</v>
      </c>
      <c r="E550" s="255" t="str">
        <f>CONCATENATE("BUD",NOTES!$D$7)</f>
        <v>BUD2021</v>
      </c>
      <c r="F550" s="255" t="str">
        <f>CONCATENATE("BUD",NOTES!$D$7)</f>
        <v>BUD2021</v>
      </c>
      <c r="G550" s="255" t="str">
        <f>CONCATENATE("BUD",NOTES!$D$7)</f>
        <v>BUD2021</v>
      </c>
      <c r="H550" s="255" t="str">
        <f>CONCATENATE("BUD",NOTES!$D$7-1)</f>
        <v>BUD2020</v>
      </c>
      <c r="I550" s="1"/>
      <c r="J550" s="255" t="str">
        <f>CONCATENATE("BUD",NOTES!$D$7-1)</f>
        <v>BUD2020</v>
      </c>
      <c r="K550" s="262"/>
      <c r="L550" s="263"/>
    </row>
    <row r="551" spans="1:12" s="37" customFormat="1" ht="15.75" hidden="1" x14ac:dyDescent="0.25">
      <c r="A551" s="10" t="s">
        <v>1331</v>
      </c>
      <c r="B551" s="1"/>
      <c r="C551" s="1"/>
      <c r="D551" s="10">
        <v>10</v>
      </c>
      <c r="E551" s="10">
        <v>20</v>
      </c>
      <c r="F551" s="10">
        <v>30</v>
      </c>
      <c r="G551" s="10">
        <v>40</v>
      </c>
      <c r="H551" s="10">
        <v>10</v>
      </c>
      <c r="I551" s="258"/>
      <c r="J551" s="10">
        <v>30</v>
      </c>
      <c r="K551" s="262"/>
      <c r="L551" s="263"/>
    </row>
    <row r="552" spans="1:12" s="37" customFormat="1" ht="15.75" hidden="1" x14ac:dyDescent="0.25">
      <c r="A552" s="10" t="s">
        <v>1332</v>
      </c>
      <c r="B552" s="1"/>
      <c r="C552" s="1"/>
      <c r="D552" s="10" t="s">
        <v>81</v>
      </c>
      <c r="E552" s="10" t="s">
        <v>81</v>
      </c>
      <c r="F552" s="10" t="s">
        <v>82</v>
      </c>
      <c r="G552" s="10" t="s">
        <v>82</v>
      </c>
      <c r="H552" s="10" t="s">
        <v>81</v>
      </c>
      <c r="I552" s="258"/>
      <c r="J552" s="10" t="s">
        <v>82</v>
      </c>
      <c r="K552" s="262"/>
      <c r="L552" s="263"/>
    </row>
    <row r="553" spans="1:12" s="37" customFormat="1" ht="15.75" x14ac:dyDescent="0.25">
      <c r="A553" s="10"/>
      <c r="B553" s="1"/>
      <c r="C553" s="1"/>
      <c r="D553" s="10"/>
      <c r="E553" s="10"/>
      <c r="F553" s="10"/>
      <c r="G553" s="10"/>
      <c r="H553" s="10"/>
      <c r="I553" s="258"/>
      <c r="J553" s="10"/>
      <c r="K553" s="262"/>
      <c r="L553" s="263"/>
    </row>
    <row r="554" spans="1:12" s="37" customFormat="1" ht="15.75" hidden="1" x14ac:dyDescent="0.25">
      <c r="A554" s="10" t="s">
        <v>1890</v>
      </c>
      <c r="B554" s="1"/>
      <c r="C554" s="1"/>
      <c r="D554" s="1"/>
      <c r="E554" s="1"/>
      <c r="F554" s="1"/>
      <c r="G554" s="1"/>
      <c r="H554" s="1"/>
      <c r="I554" s="1"/>
      <c r="J554" s="1"/>
      <c r="K554" s="262"/>
      <c r="L554" s="263"/>
    </row>
    <row r="555" spans="1:12" s="37" customFormat="1" ht="15.75" hidden="1" x14ac:dyDescent="0.25">
      <c r="A555" s="10" t="s">
        <v>1891</v>
      </c>
      <c r="B555" s="1"/>
      <c r="C555" s="1"/>
      <c r="D555" s="1"/>
      <c r="E555" s="1"/>
      <c r="F555" s="1"/>
      <c r="G555" s="1"/>
      <c r="H555" s="1"/>
      <c r="I555" s="1"/>
      <c r="J555" s="1"/>
      <c r="K555" s="262"/>
      <c r="L555" s="263"/>
    </row>
    <row r="556" spans="1:12" s="37" customFormat="1" ht="15.75" hidden="1" x14ac:dyDescent="0.25">
      <c r="A556" s="10" t="s">
        <v>1892</v>
      </c>
      <c r="B556" s="1"/>
      <c r="C556" s="1"/>
      <c r="D556" s="255" t="s">
        <v>1018</v>
      </c>
      <c r="E556" s="255" t="s">
        <v>1018</v>
      </c>
      <c r="F556" s="255" t="s">
        <v>1018</v>
      </c>
      <c r="G556" s="255" t="s">
        <v>1018</v>
      </c>
      <c r="H556" s="255" t="s">
        <v>1018</v>
      </c>
      <c r="I556" s="1"/>
      <c r="J556" s="255" t="s">
        <v>1018</v>
      </c>
      <c r="K556" s="262"/>
      <c r="L556" s="263"/>
    </row>
    <row r="557" spans="1:12" s="37" customFormat="1" ht="15.75" hidden="1" x14ac:dyDescent="0.25">
      <c r="A557" s="10" t="s">
        <v>1893</v>
      </c>
      <c r="B557" s="1"/>
      <c r="C557" s="1"/>
      <c r="D557" s="255" t="str">
        <f>CONCATENATE("BUD",NOTES!$D$7)</f>
        <v>BUD2021</v>
      </c>
      <c r="E557" s="255" t="str">
        <f>CONCATENATE("BUD",NOTES!$D$7)</f>
        <v>BUD2021</v>
      </c>
      <c r="F557" s="255" t="str">
        <f>CONCATENATE("BUD",NOTES!$D$7)</f>
        <v>BUD2021</v>
      </c>
      <c r="G557" s="255" t="str">
        <f>CONCATENATE("BUD",NOTES!$D$7)</f>
        <v>BUD2021</v>
      </c>
      <c r="H557" s="255" t="str">
        <f>CONCATENATE("BUD",NOTES!$D$7-1)</f>
        <v>BUD2020</v>
      </c>
      <c r="I557" s="1"/>
      <c r="J557" s="255" t="str">
        <f>CONCATENATE("BUD",NOTES!$D$7-1)</f>
        <v>BUD2020</v>
      </c>
      <c r="K557" s="262"/>
      <c r="L557" s="263"/>
    </row>
    <row r="558" spans="1:12" s="37" customFormat="1" ht="15.75" hidden="1" x14ac:dyDescent="0.25">
      <c r="A558" s="10" t="s">
        <v>1894</v>
      </c>
      <c r="B558" s="1"/>
      <c r="C558" s="1"/>
      <c r="D558" s="10">
        <v>10</v>
      </c>
      <c r="E558" s="10">
        <v>20</v>
      </c>
      <c r="F558" s="10">
        <v>30</v>
      </c>
      <c r="G558" s="10">
        <v>40</v>
      </c>
      <c r="H558" s="10">
        <v>10</v>
      </c>
      <c r="I558" s="258"/>
      <c r="J558" s="10">
        <v>30</v>
      </c>
      <c r="K558" s="262"/>
      <c r="L558" s="263"/>
    </row>
    <row r="559" spans="1:12" s="37" customFormat="1" ht="15.75" hidden="1" x14ac:dyDescent="0.25">
      <c r="A559" s="10" t="s">
        <v>1895</v>
      </c>
      <c r="B559" s="1"/>
      <c r="C559" s="1"/>
      <c r="D559" s="10" t="s">
        <v>81</v>
      </c>
      <c r="E559" s="10" t="s">
        <v>81</v>
      </c>
      <c r="F559" s="10" t="s">
        <v>82</v>
      </c>
      <c r="G559" s="10" t="s">
        <v>82</v>
      </c>
      <c r="H559" s="10" t="s">
        <v>81</v>
      </c>
      <c r="I559" s="258"/>
      <c r="J559" s="10" t="s">
        <v>82</v>
      </c>
      <c r="K559" s="262"/>
      <c r="L559" s="263"/>
    </row>
    <row r="560" spans="1:12" s="37" customFormat="1" ht="15.75" x14ac:dyDescent="0.25">
      <c r="A560" s="10"/>
      <c r="B560" s="1"/>
      <c r="C560" s="1"/>
      <c r="D560" s="10"/>
      <c r="E560" s="10"/>
      <c r="F560" s="10"/>
      <c r="G560" s="10"/>
      <c r="H560" s="10"/>
      <c r="I560" s="258"/>
      <c r="J560" s="10"/>
      <c r="K560" s="262"/>
      <c r="L560" s="263"/>
    </row>
    <row r="561" spans="1:12" s="37" customFormat="1" ht="15.75" hidden="1" x14ac:dyDescent="0.25">
      <c r="A561" s="10" t="s">
        <v>474</v>
      </c>
      <c r="B561" s="1"/>
      <c r="C561" s="1"/>
      <c r="D561" s="10">
        <v>0</v>
      </c>
      <c r="E561" s="10">
        <v>3652808.39</v>
      </c>
      <c r="F561" s="10">
        <v>0</v>
      </c>
      <c r="G561" s="10">
        <v>8471586.6400000006</v>
      </c>
      <c r="H561" s="10">
        <v>3669336.31</v>
      </c>
      <c r="I561" s="258"/>
      <c r="J561" s="10">
        <v>8189155.6299999999</v>
      </c>
      <c r="K561" s="262"/>
      <c r="L561" s="263"/>
    </row>
    <row r="562" spans="1:12" s="37" customFormat="1" ht="15.75" hidden="1" x14ac:dyDescent="0.25">
      <c r="A562" s="10" t="s">
        <v>475</v>
      </c>
      <c r="B562" s="1"/>
      <c r="C562" s="1"/>
      <c r="D562" s="10">
        <v>0</v>
      </c>
      <c r="E562" s="10">
        <v>461264.66</v>
      </c>
      <c r="F562" s="10">
        <v>0</v>
      </c>
      <c r="G562" s="10">
        <v>10955.94</v>
      </c>
      <c r="H562" s="10">
        <v>478378.12</v>
      </c>
      <c r="I562" s="258"/>
      <c r="J562" s="10">
        <v>11335.27</v>
      </c>
      <c r="K562" s="262"/>
      <c r="L562" s="263"/>
    </row>
    <row r="563" spans="1:12" s="37" customFormat="1" ht="15.75" hidden="1" x14ac:dyDescent="0.25">
      <c r="A563" s="10" t="s">
        <v>476</v>
      </c>
      <c r="B563" s="1"/>
      <c r="C563" s="1"/>
      <c r="D563" s="10">
        <v>0</v>
      </c>
      <c r="E563" s="10">
        <v>631856.74</v>
      </c>
      <c r="F563" s="10">
        <v>0</v>
      </c>
      <c r="G563" s="10">
        <v>7864.58</v>
      </c>
      <c r="H563" s="10">
        <v>649899.9</v>
      </c>
      <c r="I563" s="258"/>
      <c r="J563" s="10">
        <v>6244.36</v>
      </c>
      <c r="K563" s="262"/>
      <c r="L563" s="263"/>
    </row>
    <row r="564" spans="1:12" s="37" customFormat="1" ht="15.75" hidden="1" x14ac:dyDescent="0.25">
      <c r="A564" s="10" t="s">
        <v>477</v>
      </c>
      <c r="B564" s="1"/>
      <c r="C564" s="1"/>
      <c r="D564" s="10">
        <v>0</v>
      </c>
      <c r="E564" s="10">
        <v>371477.3</v>
      </c>
      <c r="F564" s="10">
        <v>0</v>
      </c>
      <c r="G564" s="10">
        <v>2900.34</v>
      </c>
      <c r="H564" s="10">
        <v>417638.34</v>
      </c>
      <c r="I564" s="258"/>
      <c r="J564" s="10">
        <v>2713.95</v>
      </c>
      <c r="K564" s="262"/>
      <c r="L564" s="263"/>
    </row>
    <row r="565" spans="1:12" s="37" customFormat="1" ht="15.75" hidden="1" x14ac:dyDescent="0.25">
      <c r="A565" s="10" t="s">
        <v>478</v>
      </c>
      <c r="B565" s="1"/>
      <c r="C565" s="1"/>
      <c r="D565" s="10">
        <v>0</v>
      </c>
      <c r="E565" s="10">
        <v>1007903.77</v>
      </c>
      <c r="F565" s="10">
        <v>0</v>
      </c>
      <c r="G565" s="10">
        <v>660564.41</v>
      </c>
      <c r="H565" s="10">
        <v>908545.87</v>
      </c>
      <c r="I565" s="258"/>
      <c r="J565" s="10">
        <v>562927.06000000006</v>
      </c>
      <c r="K565" s="262"/>
      <c r="L565" s="263"/>
    </row>
    <row r="566" spans="1:12" s="37" customFormat="1" ht="15.75" hidden="1" x14ac:dyDescent="0.25">
      <c r="A566" s="10" t="s">
        <v>479</v>
      </c>
      <c r="B566" s="1"/>
      <c r="C566" s="1"/>
      <c r="D566" s="10">
        <v>0</v>
      </c>
      <c r="E566" s="10">
        <v>1312477.27</v>
      </c>
      <c r="F566" s="10">
        <v>0</v>
      </c>
      <c r="G566" s="10">
        <v>684577.99</v>
      </c>
      <c r="H566" s="10">
        <v>1093965.48</v>
      </c>
      <c r="I566" s="258"/>
      <c r="J566" s="10">
        <v>559207.06000000006</v>
      </c>
      <c r="K566" s="262"/>
      <c r="L566" s="263"/>
    </row>
    <row r="567" spans="1:12" s="37" customFormat="1" ht="15.75" hidden="1" x14ac:dyDescent="0.25">
      <c r="A567" s="10" t="s">
        <v>480</v>
      </c>
      <c r="B567" s="1"/>
      <c r="C567" s="1"/>
      <c r="D567" s="10">
        <v>0</v>
      </c>
      <c r="E567" s="10">
        <v>8948899.7200000007</v>
      </c>
      <c r="F567" s="10">
        <v>0</v>
      </c>
      <c r="G567" s="10">
        <v>8931551.0500000007</v>
      </c>
      <c r="H567" s="10">
        <v>7293332.6900000004</v>
      </c>
      <c r="I567" s="258"/>
      <c r="J567" s="10">
        <v>7293801.0499999998</v>
      </c>
      <c r="K567" s="262"/>
      <c r="L567" s="263"/>
    </row>
    <row r="568" spans="1:12" s="37" customFormat="1" ht="15.75" hidden="1" x14ac:dyDescent="0.25">
      <c r="A568" s="10" t="s">
        <v>1141</v>
      </c>
      <c r="B568" s="1"/>
      <c r="C568" s="1"/>
      <c r="D568" s="10">
        <v>0</v>
      </c>
      <c r="E568" s="10">
        <v>1276627.6200000001</v>
      </c>
      <c r="F568" s="10">
        <v>0</v>
      </c>
      <c r="G568" s="10">
        <v>1141267.3700000001</v>
      </c>
      <c r="H568" s="10">
        <v>1280756.45</v>
      </c>
      <c r="I568" s="258"/>
      <c r="J568" s="10">
        <v>1131257.94</v>
      </c>
      <c r="K568" s="262"/>
      <c r="L568" s="263"/>
    </row>
    <row r="569" spans="1:12" s="37" customFormat="1" ht="15.75" hidden="1" x14ac:dyDescent="0.25">
      <c r="A569" s="10" t="s">
        <v>1142</v>
      </c>
      <c r="B569" s="1"/>
      <c r="C569" s="1"/>
      <c r="D569" s="10">
        <v>0</v>
      </c>
      <c r="E569" s="10">
        <v>2252372.9500000002</v>
      </c>
      <c r="F569" s="10">
        <v>0</v>
      </c>
      <c r="G569" s="10">
        <v>1603798.58</v>
      </c>
      <c r="H569" s="10">
        <v>1695097.08</v>
      </c>
      <c r="I569" s="258"/>
      <c r="J569" s="10">
        <v>1203294.3400000001</v>
      </c>
      <c r="K569" s="262"/>
      <c r="L569" s="263"/>
    </row>
    <row r="570" spans="1:12" s="37" customFormat="1" ht="15.75" hidden="1" x14ac:dyDescent="0.25">
      <c r="A570" s="10" t="s">
        <v>482</v>
      </c>
      <c r="B570" s="1"/>
      <c r="C570" s="1"/>
      <c r="D570" s="10">
        <v>0</v>
      </c>
      <c r="E570" s="10">
        <v>68408.78</v>
      </c>
      <c r="F570" s="10">
        <v>0</v>
      </c>
      <c r="G570" s="10">
        <v>84.76</v>
      </c>
      <c r="H570" s="10">
        <v>76092.240000000005</v>
      </c>
      <c r="I570" s="258"/>
      <c r="J570" s="10">
        <v>39.39</v>
      </c>
      <c r="K570" s="262"/>
      <c r="L570" s="263"/>
    </row>
    <row r="571" spans="1:12" s="37" customFormat="1" ht="15.75" hidden="1" x14ac:dyDescent="0.25">
      <c r="A571" s="10" t="s">
        <v>483</v>
      </c>
      <c r="B571" s="1"/>
      <c r="C571" s="1"/>
      <c r="D571" s="10">
        <v>0</v>
      </c>
      <c r="E571" s="10">
        <v>479211.43</v>
      </c>
      <c r="F571" s="10">
        <v>0</v>
      </c>
      <c r="G571" s="10">
        <v>9539.7800000000007</v>
      </c>
      <c r="H571" s="10">
        <v>934296.82</v>
      </c>
      <c r="I571" s="258"/>
      <c r="J571" s="10">
        <v>477032.04</v>
      </c>
      <c r="K571" s="262"/>
      <c r="L571" s="263"/>
    </row>
    <row r="572" spans="1:12" s="37" customFormat="1" ht="15.75" hidden="1" x14ac:dyDescent="0.25">
      <c r="A572" s="10" t="s">
        <v>484</v>
      </c>
      <c r="B572" s="1"/>
      <c r="C572" s="1"/>
      <c r="D572" s="10">
        <v>0</v>
      </c>
      <c r="E572" s="10">
        <v>149584.82</v>
      </c>
      <c r="F572" s="10">
        <v>0</v>
      </c>
      <c r="G572" s="10">
        <v>3105.36</v>
      </c>
      <c r="H572" s="10">
        <v>374945.05</v>
      </c>
      <c r="I572" s="258"/>
      <c r="J572" s="10">
        <v>205297.99</v>
      </c>
      <c r="K572" s="262"/>
      <c r="L572" s="263"/>
    </row>
    <row r="573" spans="1:12" s="37" customFormat="1" ht="15.75" hidden="1" x14ac:dyDescent="0.25">
      <c r="A573" s="10" t="s">
        <v>485</v>
      </c>
      <c r="B573" s="1"/>
      <c r="C573" s="1"/>
      <c r="D573" s="10">
        <v>0</v>
      </c>
      <c r="E573" s="10">
        <v>2582370.4700000002</v>
      </c>
      <c r="F573" s="10">
        <v>0</v>
      </c>
      <c r="G573" s="10">
        <v>443892.36</v>
      </c>
      <c r="H573" s="10">
        <v>3812155.4</v>
      </c>
      <c r="I573" s="258"/>
      <c r="J573" s="10">
        <v>2882880.2</v>
      </c>
      <c r="K573" s="262"/>
      <c r="L573" s="263"/>
    </row>
    <row r="574" spans="1:12" s="37" customFormat="1" ht="15.75" hidden="1" x14ac:dyDescent="0.25">
      <c r="A574" s="10" t="s">
        <v>486</v>
      </c>
      <c r="B574" s="1"/>
      <c r="C574" s="1"/>
      <c r="D574" s="10">
        <v>0</v>
      </c>
      <c r="E574" s="10">
        <v>17711151.539999999</v>
      </c>
      <c r="F574" s="10">
        <v>0</v>
      </c>
      <c r="G574" s="10">
        <v>14291016.4</v>
      </c>
      <c r="H574" s="10">
        <v>13967200.710000001</v>
      </c>
      <c r="I574" s="258"/>
      <c r="J574" s="10">
        <v>9395582.7400000002</v>
      </c>
      <c r="K574" s="262"/>
      <c r="L574" s="263"/>
    </row>
    <row r="575" spans="1:12" s="37" customFormat="1" ht="15.75" hidden="1" x14ac:dyDescent="0.25">
      <c r="A575" s="10" t="s">
        <v>487</v>
      </c>
      <c r="B575" s="1"/>
      <c r="C575" s="1"/>
      <c r="D575" s="10">
        <v>0</v>
      </c>
      <c r="E575" s="10">
        <v>1098059.44</v>
      </c>
      <c r="F575" s="10">
        <v>0</v>
      </c>
      <c r="G575" s="10">
        <v>170536.77</v>
      </c>
      <c r="H575" s="10">
        <v>1190354.26</v>
      </c>
      <c r="I575" s="258"/>
      <c r="J575" s="10">
        <v>123434.7</v>
      </c>
      <c r="K575" s="262"/>
      <c r="L575" s="263"/>
    </row>
    <row r="576" spans="1:12" s="37" customFormat="1" ht="15.75" hidden="1" x14ac:dyDescent="0.25">
      <c r="A576" s="10" t="s">
        <v>488</v>
      </c>
      <c r="B576" s="1"/>
      <c r="C576" s="1"/>
      <c r="D576" s="10">
        <v>0</v>
      </c>
      <c r="E576" s="10">
        <v>0</v>
      </c>
      <c r="F576" s="10">
        <v>0</v>
      </c>
      <c r="G576" s="10">
        <v>0</v>
      </c>
      <c r="H576" s="10">
        <v>144641.95000000001</v>
      </c>
      <c r="I576" s="258"/>
      <c r="J576" s="10">
        <v>5319.35</v>
      </c>
      <c r="K576" s="262"/>
      <c r="L576" s="263"/>
    </row>
    <row r="577" spans="1:12" s="37" customFormat="1" ht="15.75" hidden="1" x14ac:dyDescent="0.25">
      <c r="A577" s="10" t="s">
        <v>489</v>
      </c>
      <c r="B577" s="1"/>
      <c r="C577" s="1"/>
      <c r="D577" s="10">
        <v>0</v>
      </c>
      <c r="E577" s="10">
        <v>455651.87</v>
      </c>
      <c r="F577" s="10">
        <v>0</v>
      </c>
      <c r="G577" s="10">
        <v>370972.66</v>
      </c>
      <c r="H577" s="10">
        <v>34847.69</v>
      </c>
      <c r="I577" s="258"/>
      <c r="J577" s="10">
        <v>199000</v>
      </c>
      <c r="K577" s="262"/>
      <c r="L577" s="263"/>
    </row>
    <row r="578" spans="1:12" s="37" customFormat="1" ht="15.75" hidden="1" x14ac:dyDescent="0.25">
      <c r="A578" s="10" t="s">
        <v>490</v>
      </c>
      <c r="B578" s="1"/>
      <c r="C578" s="1"/>
      <c r="D578" s="10">
        <v>0</v>
      </c>
      <c r="E578" s="10">
        <v>35678.69</v>
      </c>
      <c r="F578" s="10">
        <v>0</v>
      </c>
      <c r="G578" s="10">
        <v>633.77</v>
      </c>
      <c r="H578" s="10">
        <v>34222.660000000003</v>
      </c>
      <c r="I578" s="258"/>
      <c r="J578" s="10">
        <v>579.57000000000005</v>
      </c>
      <c r="K578" s="262"/>
      <c r="L578" s="263"/>
    </row>
    <row r="579" spans="1:12" s="37" customFormat="1" ht="15.75" hidden="1" x14ac:dyDescent="0.25">
      <c r="A579" s="10" t="s">
        <v>491</v>
      </c>
      <c r="B579" s="1"/>
      <c r="C579" s="1"/>
      <c r="D579" s="10">
        <v>0</v>
      </c>
      <c r="E579" s="10">
        <v>1407297.79</v>
      </c>
      <c r="F579" s="10">
        <v>0</v>
      </c>
      <c r="G579" s="10">
        <v>2346160.79</v>
      </c>
      <c r="H579" s="10">
        <v>1105063.7</v>
      </c>
      <c r="I579" s="258"/>
      <c r="J579" s="10">
        <v>2342610</v>
      </c>
      <c r="K579" s="262"/>
      <c r="L579" s="263"/>
    </row>
    <row r="580" spans="1:12" s="37" customFormat="1" ht="15.75" hidden="1" x14ac:dyDescent="0.25">
      <c r="A580" s="10" t="s">
        <v>492</v>
      </c>
      <c r="B580" s="1"/>
      <c r="C580" s="1"/>
      <c r="D580" s="10">
        <v>0</v>
      </c>
      <c r="E580" s="10">
        <v>316031.42</v>
      </c>
      <c r="F580" s="10">
        <v>0</v>
      </c>
      <c r="G580" s="10">
        <v>23790.13</v>
      </c>
      <c r="H580" s="10">
        <v>218907.43</v>
      </c>
      <c r="I580" s="258"/>
      <c r="J580" s="10">
        <v>21685.93</v>
      </c>
      <c r="K580" s="262"/>
      <c r="L580" s="263"/>
    </row>
    <row r="581" spans="1:12" s="37" customFormat="1" ht="15.75" hidden="1" x14ac:dyDescent="0.25">
      <c r="A581" s="10" t="s">
        <v>1279</v>
      </c>
      <c r="B581" s="1"/>
      <c r="C581" s="1"/>
      <c r="D581" s="10">
        <v>0</v>
      </c>
      <c r="E581" s="10">
        <v>1265230.95</v>
      </c>
      <c r="F581" s="10">
        <v>0</v>
      </c>
      <c r="G581" s="10">
        <v>733095.93</v>
      </c>
      <c r="H581" s="10">
        <v>871603.92</v>
      </c>
      <c r="I581" s="258"/>
      <c r="J581" s="10">
        <v>348531.58</v>
      </c>
      <c r="K581" s="262"/>
      <c r="L581" s="263"/>
    </row>
    <row r="582" spans="1:12" s="37" customFormat="1" ht="15.75" hidden="1" x14ac:dyDescent="0.25">
      <c r="A582" s="10" t="s">
        <v>1280</v>
      </c>
      <c r="B582" s="1"/>
      <c r="C582" s="1"/>
      <c r="D582" s="10">
        <v>0</v>
      </c>
      <c r="E582" s="10">
        <v>3182277.5</v>
      </c>
      <c r="F582" s="10">
        <v>0</v>
      </c>
      <c r="G582" s="10">
        <v>3244703.59</v>
      </c>
      <c r="H582" s="10">
        <v>3208805.9</v>
      </c>
      <c r="I582" s="258"/>
      <c r="J582" s="10">
        <v>3184417.18</v>
      </c>
      <c r="K582" s="262"/>
      <c r="L582" s="263"/>
    </row>
    <row r="583" spans="1:12" s="37" customFormat="1" ht="15.75" hidden="1" x14ac:dyDescent="0.25">
      <c r="A583" s="10" t="s">
        <v>1281</v>
      </c>
      <c r="B583" s="1"/>
      <c r="C583" s="1"/>
      <c r="D583" s="10">
        <v>0</v>
      </c>
      <c r="E583" s="10">
        <v>1939712.71</v>
      </c>
      <c r="F583" s="10">
        <v>0</v>
      </c>
      <c r="G583" s="10">
        <v>1838682.53</v>
      </c>
      <c r="H583" s="10">
        <v>1807999.63</v>
      </c>
      <c r="I583" s="258"/>
      <c r="J583" s="10">
        <v>1746514.82</v>
      </c>
      <c r="K583" s="262"/>
      <c r="L583" s="263"/>
    </row>
    <row r="584" spans="1:12" s="37" customFormat="1" ht="15.75" hidden="1" x14ac:dyDescent="0.25">
      <c r="A584" s="10" t="s">
        <v>1282</v>
      </c>
      <c r="B584" s="1"/>
      <c r="C584" s="1"/>
      <c r="D584" s="10">
        <v>0</v>
      </c>
      <c r="E584" s="10">
        <v>437431.66</v>
      </c>
      <c r="F584" s="10">
        <v>0</v>
      </c>
      <c r="G584" s="10">
        <v>449833.84</v>
      </c>
      <c r="H584" s="10">
        <v>329989.03999999998</v>
      </c>
      <c r="I584" s="258"/>
      <c r="J584" s="10">
        <v>382507.31</v>
      </c>
      <c r="K584" s="262"/>
      <c r="L584" s="263"/>
    </row>
    <row r="585" spans="1:12" s="37" customFormat="1" ht="15.75" hidden="1" x14ac:dyDescent="0.25">
      <c r="A585" s="10" t="s">
        <v>1283</v>
      </c>
      <c r="B585" s="1"/>
      <c r="C585" s="1"/>
      <c r="D585" s="10">
        <v>0</v>
      </c>
      <c r="E585" s="10">
        <v>55568.91</v>
      </c>
      <c r="F585" s="10">
        <v>0</v>
      </c>
      <c r="G585" s="10">
        <v>1961.01</v>
      </c>
      <c r="H585" s="10">
        <v>79210.25</v>
      </c>
      <c r="I585" s="258"/>
      <c r="J585" s="10">
        <v>3596.86</v>
      </c>
      <c r="K585" s="262"/>
      <c r="L585" s="263"/>
    </row>
    <row r="586" spans="1:12" s="37" customFormat="1" ht="15.75" hidden="1" x14ac:dyDescent="0.25">
      <c r="A586" s="10" t="s">
        <v>1284</v>
      </c>
      <c r="B586" s="1"/>
      <c r="C586" s="1"/>
      <c r="D586" s="10">
        <v>0</v>
      </c>
      <c r="E586" s="10">
        <v>1272571.3999999999</v>
      </c>
      <c r="F586" s="10">
        <v>0</v>
      </c>
      <c r="G586" s="10">
        <v>1164515.56</v>
      </c>
      <c r="H586" s="10">
        <v>967366.49</v>
      </c>
      <c r="I586" s="258"/>
      <c r="J586" s="10">
        <v>864485.17</v>
      </c>
      <c r="K586" s="262"/>
      <c r="L586" s="263"/>
    </row>
    <row r="587" spans="1:12" s="37" customFormat="1" ht="15.75" hidden="1" x14ac:dyDescent="0.25">
      <c r="A587" s="10" t="s">
        <v>1285</v>
      </c>
      <c r="B587" s="1"/>
      <c r="C587" s="1"/>
      <c r="D587" s="10">
        <v>0</v>
      </c>
      <c r="E587" s="10">
        <v>147159.25</v>
      </c>
      <c r="F587" s="10">
        <v>0</v>
      </c>
      <c r="G587" s="10">
        <v>230638.37</v>
      </c>
      <c r="H587" s="10">
        <v>174010.16</v>
      </c>
      <c r="I587" s="258"/>
      <c r="J587" s="10">
        <v>231778.84</v>
      </c>
      <c r="K587" s="262"/>
      <c r="L587" s="263"/>
    </row>
    <row r="588" spans="1:12" s="37" customFormat="1" ht="15.75" hidden="1" x14ac:dyDescent="0.25">
      <c r="A588" s="10" t="s">
        <v>1286</v>
      </c>
      <c r="B588" s="1"/>
      <c r="C588" s="1"/>
      <c r="D588" s="10">
        <v>0</v>
      </c>
      <c r="E588" s="10">
        <v>79762.259999999995</v>
      </c>
      <c r="F588" s="10">
        <v>0</v>
      </c>
      <c r="G588" s="10">
        <v>25796.46</v>
      </c>
      <c r="H588" s="10">
        <v>8325.16</v>
      </c>
      <c r="I588" s="258"/>
      <c r="J588" s="10">
        <v>3334.64</v>
      </c>
      <c r="K588" s="262"/>
      <c r="L588" s="263"/>
    </row>
    <row r="589" spans="1:12" s="37" customFormat="1" ht="15.75" hidden="1" x14ac:dyDescent="0.25">
      <c r="A589" s="10" t="s">
        <v>1287</v>
      </c>
      <c r="B589" s="1"/>
      <c r="C589" s="1"/>
      <c r="D589" s="10">
        <v>0</v>
      </c>
      <c r="E589" s="10">
        <v>627491.99</v>
      </c>
      <c r="F589" s="10">
        <v>0</v>
      </c>
      <c r="G589" s="10">
        <v>9557.26</v>
      </c>
      <c r="H589" s="10">
        <v>599120.18000000005</v>
      </c>
      <c r="I589" s="258"/>
      <c r="J589" s="10">
        <v>9790.3799999999992</v>
      </c>
      <c r="K589" s="262"/>
      <c r="L589" s="263"/>
    </row>
    <row r="590" spans="1:12" s="37" customFormat="1" ht="15.75" hidden="1" x14ac:dyDescent="0.25">
      <c r="A590" s="10" t="s">
        <v>1288</v>
      </c>
      <c r="B590" s="1"/>
      <c r="C590" s="1"/>
      <c r="D590" s="10">
        <v>0</v>
      </c>
      <c r="E590" s="10">
        <v>1955556.31</v>
      </c>
      <c r="F590" s="10">
        <v>0</v>
      </c>
      <c r="G590" s="10">
        <v>728661.46</v>
      </c>
      <c r="H590" s="10">
        <v>1798931.85</v>
      </c>
      <c r="I590" s="258"/>
      <c r="J590" s="10">
        <v>608099.98</v>
      </c>
      <c r="K590" s="262"/>
      <c r="L590" s="263"/>
    </row>
    <row r="591" spans="1:12" s="37" customFormat="1" ht="15.75" hidden="1" x14ac:dyDescent="0.25">
      <c r="A591" s="10" t="s">
        <v>1289</v>
      </c>
      <c r="B591" s="1"/>
      <c r="C591" s="1"/>
      <c r="D591" s="10">
        <v>0</v>
      </c>
      <c r="E591" s="10">
        <v>428939.71</v>
      </c>
      <c r="F591" s="10">
        <v>0</v>
      </c>
      <c r="G591" s="10">
        <v>9430.84</v>
      </c>
      <c r="H591" s="10">
        <v>423642.28</v>
      </c>
      <c r="I591" s="258"/>
      <c r="J591" s="10">
        <v>12272.84</v>
      </c>
      <c r="K591" s="262"/>
      <c r="L591" s="263"/>
    </row>
    <row r="592" spans="1:12" s="37" customFormat="1" ht="15.75" hidden="1" x14ac:dyDescent="0.25">
      <c r="A592" s="10" t="s">
        <v>1290</v>
      </c>
      <c r="B592" s="1"/>
      <c r="C592" s="1"/>
      <c r="D592" s="10">
        <v>0</v>
      </c>
      <c r="E592" s="10">
        <v>1000</v>
      </c>
      <c r="F592" s="10">
        <v>0</v>
      </c>
      <c r="G592" s="10">
        <v>0</v>
      </c>
      <c r="H592" s="10">
        <v>1000</v>
      </c>
      <c r="I592" s="258"/>
      <c r="J592" s="10">
        <v>0</v>
      </c>
      <c r="K592" s="262"/>
      <c r="L592" s="263"/>
    </row>
    <row r="593" spans="1:12" s="37" customFormat="1" ht="15.75" hidden="1" x14ac:dyDescent="0.25">
      <c r="A593" s="10" t="s">
        <v>1291</v>
      </c>
      <c r="B593" s="1"/>
      <c r="C593" s="1"/>
      <c r="D593" s="10">
        <v>0</v>
      </c>
      <c r="E593" s="10">
        <v>1301459.1299999999</v>
      </c>
      <c r="F593" s="10">
        <v>0</v>
      </c>
      <c r="G593" s="10">
        <v>126143.63</v>
      </c>
      <c r="H593" s="10">
        <v>1335355.43</v>
      </c>
      <c r="I593" s="258"/>
      <c r="J593" s="10">
        <v>141342.56</v>
      </c>
      <c r="K593" s="262"/>
      <c r="L593" s="263"/>
    </row>
    <row r="594" spans="1:12" s="37" customFormat="1" ht="15.75" hidden="1" x14ac:dyDescent="0.25">
      <c r="A594" s="10" t="s">
        <v>1292</v>
      </c>
      <c r="B594" s="1"/>
      <c r="C594" s="1"/>
      <c r="D594" s="10">
        <v>0</v>
      </c>
      <c r="E594" s="10">
        <v>2164692.86</v>
      </c>
      <c r="F594" s="10">
        <v>0</v>
      </c>
      <c r="G594" s="10">
        <v>1285128.96</v>
      </c>
      <c r="H594" s="10">
        <v>2370138.86</v>
      </c>
      <c r="I594" s="258"/>
      <c r="J594" s="10">
        <v>1429710.45</v>
      </c>
      <c r="K594" s="262"/>
      <c r="L594" s="263"/>
    </row>
    <row r="595" spans="1:12" s="37" customFormat="1" ht="15.75" hidden="1" x14ac:dyDescent="0.25">
      <c r="A595" s="10" t="s">
        <v>1293</v>
      </c>
      <c r="B595" s="1"/>
      <c r="C595" s="1"/>
      <c r="D595" s="10">
        <v>0</v>
      </c>
      <c r="E595" s="10">
        <v>5545.03</v>
      </c>
      <c r="F595" s="10">
        <v>0</v>
      </c>
      <c r="G595" s="10">
        <v>0</v>
      </c>
      <c r="H595" s="10">
        <v>20348.18</v>
      </c>
      <c r="I595" s="258"/>
      <c r="J595" s="10">
        <v>0</v>
      </c>
      <c r="K595" s="262"/>
      <c r="L595" s="263"/>
    </row>
    <row r="596" spans="1:12" s="37" customFormat="1" ht="15.75" hidden="1" x14ac:dyDescent="0.25">
      <c r="A596" s="10" t="s">
        <v>616</v>
      </c>
      <c r="B596" s="1"/>
      <c r="C596" s="1"/>
      <c r="D596" s="10">
        <v>0</v>
      </c>
      <c r="E596" s="10">
        <v>57926.400000000001</v>
      </c>
      <c r="F596" s="10">
        <v>0</v>
      </c>
      <c r="G596" s="10">
        <v>21000</v>
      </c>
      <c r="H596" s="10">
        <v>37339.94</v>
      </c>
      <c r="I596" s="258"/>
      <c r="J596" s="10">
        <v>21000</v>
      </c>
      <c r="K596" s="262"/>
      <c r="L596" s="263"/>
    </row>
    <row r="597" spans="1:12" s="37" customFormat="1" ht="15.75" hidden="1" x14ac:dyDescent="0.25">
      <c r="A597" s="10" t="s">
        <v>617</v>
      </c>
      <c r="B597" s="1"/>
      <c r="C597" s="1"/>
      <c r="D597" s="10">
        <v>0</v>
      </c>
      <c r="E597" s="10">
        <v>3325598.88</v>
      </c>
      <c r="F597" s="10">
        <v>0</v>
      </c>
      <c r="G597" s="10">
        <v>1790650.08</v>
      </c>
      <c r="H597" s="10">
        <v>3122911.52</v>
      </c>
      <c r="I597" s="258"/>
      <c r="J597" s="10">
        <v>1473582.9</v>
      </c>
      <c r="K597" s="262"/>
      <c r="L597" s="263"/>
    </row>
    <row r="598" spans="1:12" s="37" customFormat="1" ht="15.75" hidden="1" x14ac:dyDescent="0.25">
      <c r="A598" s="10" t="s">
        <v>618</v>
      </c>
      <c r="B598" s="1"/>
      <c r="C598" s="1"/>
      <c r="D598" s="10">
        <v>0</v>
      </c>
      <c r="E598" s="10">
        <v>20635.87</v>
      </c>
      <c r="F598" s="10">
        <v>0</v>
      </c>
      <c r="G598" s="10">
        <v>11000</v>
      </c>
      <c r="H598" s="10">
        <v>20278.55</v>
      </c>
      <c r="I598" s="258"/>
      <c r="J598" s="10">
        <v>12000</v>
      </c>
      <c r="K598" s="262"/>
      <c r="L598" s="263"/>
    </row>
    <row r="599" spans="1:12" s="37" customFormat="1" ht="15.75" hidden="1" x14ac:dyDescent="0.25">
      <c r="A599" s="10" t="s">
        <v>619</v>
      </c>
      <c r="B599" s="1"/>
      <c r="C599" s="1"/>
      <c r="D599" s="10">
        <v>0</v>
      </c>
      <c r="E599" s="10">
        <v>790229.65</v>
      </c>
      <c r="F599" s="10">
        <v>0</v>
      </c>
      <c r="G599" s="10">
        <v>228039.89</v>
      </c>
      <c r="H599" s="10">
        <v>796093.56</v>
      </c>
      <c r="I599" s="258"/>
      <c r="J599" s="10">
        <v>227846.05</v>
      </c>
      <c r="K599" s="262"/>
      <c r="L599" s="263"/>
    </row>
    <row r="600" spans="1:12" s="37" customFormat="1" ht="15.75" hidden="1" x14ac:dyDescent="0.25">
      <c r="A600" s="10" t="s">
        <v>620</v>
      </c>
      <c r="B600" s="1"/>
      <c r="C600" s="1"/>
      <c r="D600" s="10">
        <v>0</v>
      </c>
      <c r="E600" s="10">
        <v>0</v>
      </c>
      <c r="F600" s="10">
        <v>0</v>
      </c>
      <c r="G600" s="10">
        <v>0</v>
      </c>
      <c r="H600" s="10">
        <v>0</v>
      </c>
      <c r="I600" s="258"/>
      <c r="J600" s="10">
        <v>0</v>
      </c>
      <c r="K600" s="262"/>
      <c r="L600" s="263"/>
    </row>
    <row r="601" spans="1:12" s="37" customFormat="1" ht="15.75" hidden="1" x14ac:dyDescent="0.25">
      <c r="A601" s="10" t="s">
        <v>621</v>
      </c>
      <c r="B601" s="1"/>
      <c r="C601" s="1"/>
      <c r="D601" s="10">
        <v>0</v>
      </c>
      <c r="E601" s="10">
        <v>291909.89</v>
      </c>
      <c r="F601" s="10">
        <v>0</v>
      </c>
      <c r="G601" s="10">
        <v>6246.1</v>
      </c>
      <c r="H601" s="10">
        <v>754531.81</v>
      </c>
      <c r="I601" s="258"/>
      <c r="J601" s="10">
        <v>494452.83</v>
      </c>
      <c r="K601" s="262"/>
      <c r="L601" s="263"/>
    </row>
    <row r="602" spans="1:12" s="37" customFormat="1" ht="15.75" hidden="1" x14ac:dyDescent="0.25">
      <c r="A602" s="10" t="s">
        <v>622</v>
      </c>
      <c r="B602" s="1"/>
      <c r="C602" s="1"/>
      <c r="D602" s="10">
        <v>0</v>
      </c>
      <c r="E602" s="10">
        <v>1104970.69</v>
      </c>
      <c r="F602" s="10">
        <v>0</v>
      </c>
      <c r="G602" s="10">
        <v>683208.53</v>
      </c>
      <c r="H602" s="10">
        <v>1034646.95</v>
      </c>
      <c r="I602" s="258"/>
      <c r="J602" s="10">
        <v>614940.21</v>
      </c>
      <c r="K602" s="262"/>
      <c r="L602" s="263"/>
    </row>
    <row r="603" spans="1:12" s="37" customFormat="1" ht="15.75" hidden="1" x14ac:dyDescent="0.25">
      <c r="A603" s="10" t="s">
        <v>623</v>
      </c>
      <c r="B603" s="1"/>
      <c r="C603" s="1"/>
      <c r="D603" s="10">
        <v>0</v>
      </c>
      <c r="E603" s="10">
        <v>0</v>
      </c>
      <c r="F603" s="10">
        <v>0</v>
      </c>
      <c r="G603" s="10">
        <v>0</v>
      </c>
      <c r="H603" s="10">
        <v>0</v>
      </c>
      <c r="I603" s="258"/>
      <c r="J603" s="10">
        <v>0</v>
      </c>
      <c r="K603" s="262"/>
      <c r="L603" s="263"/>
    </row>
    <row r="604" spans="1:12" s="37" customFormat="1" ht="15.75" hidden="1" x14ac:dyDescent="0.25">
      <c r="A604" s="10" t="s">
        <v>624</v>
      </c>
      <c r="B604" s="1"/>
      <c r="C604" s="1"/>
      <c r="D604" s="10">
        <v>0</v>
      </c>
      <c r="E604" s="10">
        <v>247009.72</v>
      </c>
      <c r="F604" s="10">
        <v>0</v>
      </c>
      <c r="G604" s="10">
        <v>202120.92</v>
      </c>
      <c r="H604" s="10">
        <v>104183.24</v>
      </c>
      <c r="I604" s="258"/>
      <c r="J604" s="10">
        <v>102346.79</v>
      </c>
      <c r="K604" s="262"/>
      <c r="L604" s="263"/>
    </row>
    <row r="605" spans="1:12" s="37" customFormat="1" ht="15.75" hidden="1" x14ac:dyDescent="0.25">
      <c r="A605" s="10" t="s">
        <v>625</v>
      </c>
      <c r="B605" s="1"/>
      <c r="C605" s="1"/>
      <c r="D605" s="10">
        <v>0</v>
      </c>
      <c r="E605" s="10">
        <v>612441.18999999994</v>
      </c>
      <c r="F605" s="10">
        <v>0</v>
      </c>
      <c r="G605" s="10">
        <v>203683.79</v>
      </c>
      <c r="H605" s="10">
        <v>591919.66</v>
      </c>
      <c r="I605" s="258"/>
      <c r="J605" s="10">
        <v>192800.35</v>
      </c>
      <c r="K605" s="262"/>
      <c r="L605" s="263"/>
    </row>
    <row r="606" spans="1:12" s="37" customFormat="1" ht="15.75" hidden="1" x14ac:dyDescent="0.25">
      <c r="A606" s="10" t="s">
        <v>626</v>
      </c>
      <c r="B606" s="1"/>
      <c r="C606" s="1"/>
      <c r="D606" s="10">
        <v>0</v>
      </c>
      <c r="E606" s="10">
        <v>1621271.54</v>
      </c>
      <c r="F606" s="10">
        <v>0</v>
      </c>
      <c r="G606" s="10">
        <v>31137.61</v>
      </c>
      <c r="H606" s="10">
        <v>1585903.61</v>
      </c>
      <c r="I606" s="258"/>
      <c r="J606" s="10">
        <v>30476.44</v>
      </c>
      <c r="K606" s="262"/>
      <c r="L606" s="263"/>
    </row>
    <row r="607" spans="1:12" s="37" customFormat="1" ht="15.75" hidden="1" x14ac:dyDescent="0.25">
      <c r="A607" s="10" t="s">
        <v>627</v>
      </c>
      <c r="B607" s="1"/>
      <c r="C607" s="1"/>
      <c r="D607" s="10">
        <v>0</v>
      </c>
      <c r="E607" s="10">
        <v>394351.67</v>
      </c>
      <c r="F607" s="10">
        <v>0</v>
      </c>
      <c r="G607" s="10">
        <v>48259.67</v>
      </c>
      <c r="H607" s="10">
        <v>370897.28</v>
      </c>
      <c r="I607" s="258"/>
      <c r="J607" s="10">
        <v>50426.63</v>
      </c>
      <c r="K607" s="262"/>
      <c r="L607" s="263"/>
    </row>
    <row r="608" spans="1:12" s="37" customFormat="1" ht="15.75" hidden="1" x14ac:dyDescent="0.25">
      <c r="A608" s="10" t="s">
        <v>628</v>
      </c>
      <c r="B608" s="1"/>
      <c r="C608" s="1"/>
      <c r="D608" s="10">
        <v>0</v>
      </c>
      <c r="E608" s="10">
        <v>99320.5</v>
      </c>
      <c r="F608" s="10">
        <v>0</v>
      </c>
      <c r="G608" s="10">
        <v>0</v>
      </c>
      <c r="H608" s="10">
        <v>105712.61</v>
      </c>
      <c r="I608" s="258"/>
      <c r="J608" s="10">
        <v>0</v>
      </c>
      <c r="K608" s="262"/>
      <c r="L608" s="263"/>
    </row>
    <row r="609" spans="1:12" s="37" customFormat="1" ht="15.75" hidden="1" x14ac:dyDescent="0.25">
      <c r="A609" s="10" t="s">
        <v>629</v>
      </c>
      <c r="B609" s="1"/>
      <c r="C609" s="1"/>
      <c r="D609" s="10">
        <v>0</v>
      </c>
      <c r="E609" s="10">
        <v>452247.96</v>
      </c>
      <c r="F609" s="10">
        <v>0</v>
      </c>
      <c r="G609" s="10">
        <v>86304.13</v>
      </c>
      <c r="H609" s="10">
        <v>451418.24</v>
      </c>
      <c r="I609" s="258"/>
      <c r="J609" s="10">
        <v>87060.54</v>
      </c>
      <c r="K609" s="262"/>
      <c r="L609" s="263"/>
    </row>
    <row r="610" spans="1:12" s="37" customFormat="1" ht="15.75" hidden="1" x14ac:dyDescent="0.25">
      <c r="A610" s="10" t="s">
        <v>630</v>
      </c>
      <c r="B610" s="1"/>
      <c r="C610" s="1"/>
      <c r="D610" s="10">
        <v>0</v>
      </c>
      <c r="E610" s="10">
        <v>359615.35</v>
      </c>
      <c r="F610" s="10">
        <v>0</v>
      </c>
      <c r="G610" s="10">
        <v>124058.24000000001</v>
      </c>
      <c r="H610" s="10">
        <v>306035.98</v>
      </c>
      <c r="I610" s="258"/>
      <c r="J610" s="10">
        <v>80850.210000000006</v>
      </c>
      <c r="K610" s="262"/>
      <c r="L610" s="263"/>
    </row>
    <row r="611" spans="1:12" s="37" customFormat="1" ht="15.75" hidden="1" x14ac:dyDescent="0.25">
      <c r="A611" s="10" t="s">
        <v>631</v>
      </c>
      <c r="B611" s="1"/>
      <c r="C611" s="1"/>
      <c r="D611" s="10">
        <v>0</v>
      </c>
      <c r="E611" s="10">
        <v>4156968.6</v>
      </c>
      <c r="F611" s="10">
        <v>0</v>
      </c>
      <c r="G611" s="10">
        <v>430036.06</v>
      </c>
      <c r="H611" s="10">
        <v>4034308.13</v>
      </c>
      <c r="I611" s="258"/>
      <c r="J611" s="10">
        <v>406023.24</v>
      </c>
      <c r="K611" s="262"/>
      <c r="L611" s="263"/>
    </row>
    <row r="612" spans="1:12" s="37" customFormat="1" ht="15.75" hidden="1" x14ac:dyDescent="0.25">
      <c r="A612" s="10" t="s">
        <v>632</v>
      </c>
      <c r="B612" s="1"/>
      <c r="C612" s="1"/>
      <c r="D612" s="10">
        <v>0</v>
      </c>
      <c r="E612" s="10">
        <v>286233.14</v>
      </c>
      <c r="F612" s="10">
        <v>0</v>
      </c>
      <c r="G612" s="10">
        <v>167286.78</v>
      </c>
      <c r="H612" s="10">
        <v>279348.40999999997</v>
      </c>
      <c r="I612" s="258"/>
      <c r="J612" s="10">
        <v>167212.22</v>
      </c>
      <c r="K612" s="262"/>
      <c r="L612" s="263"/>
    </row>
    <row r="613" spans="1:12" s="37" customFormat="1" ht="15.75" hidden="1" x14ac:dyDescent="0.25">
      <c r="A613" s="10" t="s">
        <v>633</v>
      </c>
      <c r="B613" s="1"/>
      <c r="C613" s="1"/>
      <c r="D613" s="10">
        <v>0</v>
      </c>
      <c r="E613" s="10">
        <v>2093907.46</v>
      </c>
      <c r="F613" s="10">
        <v>0</v>
      </c>
      <c r="G613" s="10">
        <v>1307265.8899999999</v>
      </c>
      <c r="H613" s="10">
        <v>1816840.93</v>
      </c>
      <c r="I613" s="258"/>
      <c r="J613" s="10">
        <v>1057927.73</v>
      </c>
      <c r="K613" s="262"/>
      <c r="L613" s="263"/>
    </row>
    <row r="614" spans="1:12" s="37" customFormat="1" ht="15.75" hidden="1" x14ac:dyDescent="0.25">
      <c r="A614" s="10" t="s">
        <v>634</v>
      </c>
      <c r="B614" s="1"/>
      <c r="C614" s="1"/>
      <c r="D614" s="10">
        <v>0</v>
      </c>
      <c r="E614" s="10">
        <v>28017.24</v>
      </c>
      <c r="F614" s="10">
        <v>0</v>
      </c>
      <c r="G614" s="10">
        <v>0</v>
      </c>
      <c r="H614" s="10">
        <v>27339.94</v>
      </c>
      <c r="I614" s="258"/>
      <c r="J614" s="10">
        <v>61000</v>
      </c>
      <c r="K614" s="262"/>
      <c r="L614" s="263"/>
    </row>
    <row r="615" spans="1:12" s="37" customFormat="1" ht="15.75" hidden="1" x14ac:dyDescent="0.25">
      <c r="A615" s="10" t="s">
        <v>635</v>
      </c>
      <c r="B615" s="1"/>
      <c r="C615" s="1"/>
      <c r="D615" s="10">
        <v>0</v>
      </c>
      <c r="E615" s="10">
        <v>319348.34999999998</v>
      </c>
      <c r="F615" s="10">
        <v>0</v>
      </c>
      <c r="G615" s="10">
        <v>0</v>
      </c>
      <c r="H615" s="10">
        <v>318623.74</v>
      </c>
      <c r="I615" s="258"/>
      <c r="J615" s="10">
        <v>0</v>
      </c>
      <c r="K615" s="262"/>
      <c r="L615" s="263"/>
    </row>
    <row r="616" spans="1:12" s="37" customFormat="1" ht="15.75" hidden="1" x14ac:dyDescent="0.25">
      <c r="A616" s="10" t="s">
        <v>636</v>
      </c>
      <c r="B616" s="1"/>
      <c r="C616" s="1"/>
      <c r="D616" s="10">
        <v>0</v>
      </c>
      <c r="E616" s="10">
        <v>2960938.03</v>
      </c>
      <c r="F616" s="10">
        <v>0</v>
      </c>
      <c r="G616" s="10">
        <v>81712.23</v>
      </c>
      <c r="H616" s="10">
        <v>2877192.39</v>
      </c>
      <c r="I616" s="258"/>
      <c r="J616" s="10">
        <v>89754.28</v>
      </c>
      <c r="K616" s="262"/>
      <c r="L616" s="263"/>
    </row>
    <row r="617" spans="1:12" s="37" customFormat="1" ht="15.75" hidden="1" x14ac:dyDescent="0.25">
      <c r="A617" s="10" t="s">
        <v>637</v>
      </c>
      <c r="B617" s="1"/>
      <c r="C617" s="1"/>
      <c r="D617" s="10">
        <v>0</v>
      </c>
      <c r="E617" s="10">
        <v>2607438.29</v>
      </c>
      <c r="F617" s="10">
        <v>0</v>
      </c>
      <c r="G617" s="10">
        <v>37347.279999999999</v>
      </c>
      <c r="H617" s="10">
        <v>2467554.6</v>
      </c>
      <c r="I617" s="258"/>
      <c r="J617" s="10">
        <v>38161</v>
      </c>
      <c r="K617" s="262"/>
      <c r="L617" s="263"/>
    </row>
    <row r="618" spans="1:12" s="37" customFormat="1" ht="15.75" hidden="1" x14ac:dyDescent="0.25">
      <c r="A618" s="10" t="s">
        <v>638</v>
      </c>
      <c r="B618" s="1"/>
      <c r="C618" s="1"/>
      <c r="D618" s="10">
        <v>0</v>
      </c>
      <c r="E618" s="10">
        <v>78826.19</v>
      </c>
      <c r="F618" s="10">
        <v>0</v>
      </c>
      <c r="G618" s="10">
        <v>0</v>
      </c>
      <c r="H618" s="10">
        <v>76288.53</v>
      </c>
      <c r="I618" s="258"/>
      <c r="J618" s="10">
        <v>0</v>
      </c>
      <c r="K618" s="262"/>
      <c r="L618" s="263"/>
    </row>
    <row r="619" spans="1:12" s="37" customFormat="1" ht="15.75" hidden="1" x14ac:dyDescent="0.25">
      <c r="A619" s="10" t="s">
        <v>639</v>
      </c>
      <c r="B619" s="1"/>
      <c r="C619" s="1"/>
      <c r="D619" s="10">
        <v>0</v>
      </c>
      <c r="E619" s="10">
        <v>680258.03</v>
      </c>
      <c r="F619" s="10">
        <v>0</v>
      </c>
      <c r="G619" s="10">
        <v>94727.4</v>
      </c>
      <c r="H619" s="10">
        <v>685802.96</v>
      </c>
      <c r="I619" s="258"/>
      <c r="J619" s="10">
        <v>94634.68</v>
      </c>
      <c r="K619" s="262"/>
      <c r="L619" s="263"/>
    </row>
    <row r="620" spans="1:12" s="37" customFormat="1" ht="15.75" hidden="1" x14ac:dyDescent="0.25">
      <c r="A620" s="10" t="s">
        <v>640</v>
      </c>
      <c r="B620" s="1"/>
      <c r="C620" s="1"/>
      <c r="D620" s="10">
        <v>0</v>
      </c>
      <c r="E620" s="10">
        <v>0</v>
      </c>
      <c r="F620" s="10">
        <v>0</v>
      </c>
      <c r="G620" s="10">
        <v>0</v>
      </c>
      <c r="H620" s="10">
        <v>0</v>
      </c>
      <c r="I620" s="258"/>
      <c r="J620" s="10">
        <v>0</v>
      </c>
      <c r="K620" s="262"/>
      <c r="L620" s="263"/>
    </row>
    <row r="621" spans="1:12" s="37" customFormat="1" ht="15.75" hidden="1" x14ac:dyDescent="0.25">
      <c r="A621" s="10" t="s">
        <v>641</v>
      </c>
      <c r="B621" s="1"/>
      <c r="C621" s="1"/>
      <c r="D621" s="10">
        <v>0</v>
      </c>
      <c r="E621" s="10">
        <v>0</v>
      </c>
      <c r="F621" s="10">
        <v>0</v>
      </c>
      <c r="G621" s="10">
        <v>0</v>
      </c>
      <c r="H621" s="10">
        <v>0</v>
      </c>
      <c r="I621" s="258"/>
      <c r="J621" s="10">
        <v>0</v>
      </c>
      <c r="K621" s="262"/>
      <c r="L621" s="263"/>
    </row>
    <row r="622" spans="1:12" s="37" customFormat="1" ht="15.75" hidden="1" x14ac:dyDescent="0.25">
      <c r="A622" s="10" t="s">
        <v>642</v>
      </c>
      <c r="B622" s="1"/>
      <c r="C622" s="1"/>
      <c r="D622" s="10">
        <v>0</v>
      </c>
      <c r="E622" s="10">
        <v>0</v>
      </c>
      <c r="F622" s="10">
        <v>0</v>
      </c>
      <c r="G622" s="10">
        <v>0</v>
      </c>
      <c r="H622" s="10">
        <v>0</v>
      </c>
      <c r="I622" s="258"/>
      <c r="J622" s="10">
        <v>0</v>
      </c>
      <c r="K622" s="262"/>
      <c r="L622" s="263"/>
    </row>
    <row r="623" spans="1:12" s="37" customFormat="1" ht="15.75" hidden="1" x14ac:dyDescent="0.25">
      <c r="A623" s="10" t="s">
        <v>643</v>
      </c>
      <c r="B623" s="1"/>
      <c r="C623" s="1"/>
      <c r="D623" s="10">
        <v>0</v>
      </c>
      <c r="E623" s="10">
        <v>0</v>
      </c>
      <c r="F623" s="10">
        <v>0</v>
      </c>
      <c r="G623" s="10">
        <v>0</v>
      </c>
      <c r="H623" s="10">
        <v>0</v>
      </c>
      <c r="I623" s="258"/>
      <c r="J623" s="10">
        <v>0</v>
      </c>
      <c r="K623" s="262"/>
      <c r="L623" s="263"/>
    </row>
    <row r="624" spans="1:12" s="37" customFormat="1" ht="15.75" hidden="1" x14ac:dyDescent="0.25">
      <c r="A624" s="10" t="s">
        <v>644</v>
      </c>
      <c r="B624" s="1"/>
      <c r="C624" s="1"/>
      <c r="D624" s="10">
        <v>0</v>
      </c>
      <c r="E624" s="10">
        <v>668956.27</v>
      </c>
      <c r="F624" s="10">
        <v>0</v>
      </c>
      <c r="G624" s="10">
        <v>466239.68</v>
      </c>
      <c r="H624" s="10">
        <v>634421.02</v>
      </c>
      <c r="I624" s="258"/>
      <c r="J624" s="10">
        <v>418543.04</v>
      </c>
      <c r="K624" s="262"/>
      <c r="L624" s="263"/>
    </row>
    <row r="625" spans="1:12" s="37" customFormat="1" ht="15.75" hidden="1" x14ac:dyDescent="0.25">
      <c r="A625" s="10" t="s">
        <v>645</v>
      </c>
      <c r="B625" s="1"/>
      <c r="C625" s="1"/>
      <c r="D625" s="10">
        <v>0</v>
      </c>
      <c r="E625" s="10">
        <v>3368.95</v>
      </c>
      <c r="F625" s="10">
        <v>0</v>
      </c>
      <c r="G625" s="10">
        <v>1600</v>
      </c>
      <c r="H625" s="10">
        <v>4555.99</v>
      </c>
      <c r="I625" s="258"/>
      <c r="J625" s="10">
        <v>2029.59</v>
      </c>
      <c r="K625" s="262"/>
      <c r="L625" s="263"/>
    </row>
    <row r="626" spans="1:12" s="37" customFormat="1" ht="15.75" hidden="1" x14ac:dyDescent="0.25">
      <c r="A626" s="10" t="s">
        <v>646</v>
      </c>
      <c r="B626" s="1"/>
      <c r="C626" s="1"/>
      <c r="D626" s="10">
        <v>0</v>
      </c>
      <c r="E626" s="10">
        <v>0</v>
      </c>
      <c r="F626" s="10">
        <v>0</v>
      </c>
      <c r="G626" s="10">
        <v>0</v>
      </c>
      <c r="H626" s="10">
        <v>0</v>
      </c>
      <c r="I626" s="258"/>
      <c r="J626" s="10">
        <v>0</v>
      </c>
      <c r="K626" s="262"/>
      <c r="L626" s="263"/>
    </row>
    <row r="627" spans="1:12" s="37" customFormat="1" ht="15.75" hidden="1" x14ac:dyDescent="0.25">
      <c r="A627" s="10" t="s">
        <v>647</v>
      </c>
      <c r="B627" s="1"/>
      <c r="C627" s="1"/>
      <c r="D627" s="10">
        <v>0</v>
      </c>
      <c r="E627" s="10">
        <v>121300</v>
      </c>
      <c r="F627" s="10">
        <v>0</v>
      </c>
      <c r="G627" s="10">
        <v>50000</v>
      </c>
      <c r="H627" s="10">
        <v>70900</v>
      </c>
      <c r="I627" s="258"/>
      <c r="J627" s="10">
        <v>0</v>
      </c>
      <c r="K627" s="262"/>
      <c r="L627" s="263"/>
    </row>
    <row r="628" spans="1:12" s="37" customFormat="1" ht="15.75" hidden="1" x14ac:dyDescent="0.25">
      <c r="A628" s="10" t="s">
        <v>648</v>
      </c>
      <c r="B628" s="1"/>
      <c r="C628" s="1"/>
      <c r="D628" s="10">
        <v>0</v>
      </c>
      <c r="E628" s="10">
        <v>85800</v>
      </c>
      <c r="F628" s="10">
        <v>0</v>
      </c>
      <c r="G628" s="10">
        <v>83000</v>
      </c>
      <c r="H628" s="10">
        <v>3100</v>
      </c>
      <c r="I628" s="258"/>
      <c r="J628" s="10">
        <v>0</v>
      </c>
      <c r="K628" s="262"/>
      <c r="L628" s="263"/>
    </row>
    <row r="629" spans="1:12" s="37" customFormat="1" ht="15.75" hidden="1" x14ac:dyDescent="0.25">
      <c r="A629" s="10" t="s">
        <v>649</v>
      </c>
      <c r="B629" s="1"/>
      <c r="C629" s="1"/>
      <c r="D629" s="10">
        <v>0</v>
      </c>
      <c r="E629" s="10">
        <v>4643692.4800000004</v>
      </c>
      <c r="F629" s="10">
        <v>0</v>
      </c>
      <c r="G629" s="10">
        <v>9729.48</v>
      </c>
      <c r="H629" s="10">
        <v>4932458.1900000004</v>
      </c>
      <c r="I629" s="258"/>
      <c r="J629" s="10">
        <v>10158.68</v>
      </c>
      <c r="K629" s="262"/>
      <c r="L629" s="263"/>
    </row>
    <row r="630" spans="1:12" s="37" customFormat="1" ht="15.75" hidden="1" x14ac:dyDescent="0.25">
      <c r="A630" s="10" t="s">
        <v>650</v>
      </c>
      <c r="B630" s="1"/>
      <c r="C630" s="1"/>
      <c r="D630" s="10">
        <v>0</v>
      </c>
      <c r="E630" s="10">
        <v>202102.03</v>
      </c>
      <c r="F630" s="10">
        <v>0</v>
      </c>
      <c r="G630" s="10">
        <v>985.23</v>
      </c>
      <c r="H630" s="10">
        <v>193021.93</v>
      </c>
      <c r="I630" s="258"/>
      <c r="J630" s="10">
        <v>849.25</v>
      </c>
      <c r="K630" s="262"/>
      <c r="L630" s="263"/>
    </row>
    <row r="631" spans="1:12" s="37" customFormat="1" ht="15.75" hidden="1" x14ac:dyDescent="0.25">
      <c r="A631" s="10" t="s">
        <v>651</v>
      </c>
      <c r="B631" s="1"/>
      <c r="C631" s="1"/>
      <c r="D631" s="10">
        <v>0</v>
      </c>
      <c r="E631" s="10">
        <v>186278.14</v>
      </c>
      <c r="F631" s="10">
        <v>0</v>
      </c>
      <c r="G631" s="10">
        <v>106.54</v>
      </c>
      <c r="H631" s="10">
        <v>173840.25</v>
      </c>
      <c r="I631" s="258"/>
      <c r="J631" s="10">
        <v>45.89</v>
      </c>
      <c r="K631" s="262"/>
      <c r="L631" s="263"/>
    </row>
    <row r="632" spans="1:12" s="37" customFormat="1" ht="15.75" hidden="1" x14ac:dyDescent="0.25">
      <c r="A632" s="10" t="s">
        <v>652</v>
      </c>
      <c r="B632" s="1"/>
      <c r="C632" s="1"/>
      <c r="D632" s="10">
        <v>0</v>
      </c>
      <c r="E632" s="10">
        <v>23026.400000000001</v>
      </c>
      <c r="F632" s="10">
        <v>0</v>
      </c>
      <c r="G632" s="10">
        <v>349.02</v>
      </c>
      <c r="H632" s="10">
        <v>23627.16</v>
      </c>
      <c r="I632" s="258"/>
      <c r="J632" s="10">
        <v>566.28</v>
      </c>
      <c r="K632" s="262"/>
      <c r="L632" s="263"/>
    </row>
    <row r="633" spans="1:12" s="37" customFormat="1" ht="15.75" hidden="1" x14ac:dyDescent="0.25">
      <c r="A633" s="10" t="s">
        <v>653</v>
      </c>
      <c r="B633" s="1"/>
      <c r="C633" s="1"/>
      <c r="D633" s="10">
        <v>0</v>
      </c>
      <c r="E633" s="10">
        <v>0</v>
      </c>
      <c r="F633" s="10">
        <v>0</v>
      </c>
      <c r="G633" s="10">
        <v>14300</v>
      </c>
      <c r="H633" s="10">
        <v>0</v>
      </c>
      <c r="I633" s="258"/>
      <c r="J633" s="10">
        <v>14000</v>
      </c>
      <c r="K633" s="262"/>
      <c r="L633" s="263"/>
    </row>
    <row r="634" spans="1:12" s="37" customFormat="1" ht="15.75" hidden="1" x14ac:dyDescent="0.25">
      <c r="A634" s="10" t="s">
        <v>654</v>
      </c>
      <c r="B634" s="1"/>
      <c r="C634" s="1"/>
      <c r="D634" s="10">
        <v>0</v>
      </c>
      <c r="E634" s="10">
        <v>0</v>
      </c>
      <c r="F634" s="10">
        <v>0</v>
      </c>
      <c r="G634" s="10">
        <v>0</v>
      </c>
      <c r="H634" s="10">
        <v>0</v>
      </c>
      <c r="I634" s="258"/>
      <c r="J634" s="10">
        <v>0</v>
      </c>
      <c r="K634" s="262"/>
      <c r="L634" s="263"/>
    </row>
    <row r="635" spans="1:12" s="37" customFormat="1" ht="15.75" hidden="1" x14ac:dyDescent="0.25">
      <c r="A635" s="10" t="s">
        <v>655</v>
      </c>
      <c r="B635" s="1"/>
      <c r="C635" s="1"/>
      <c r="D635" s="10">
        <v>0</v>
      </c>
      <c r="E635" s="10">
        <v>1120874.68</v>
      </c>
      <c r="F635" s="10">
        <v>0</v>
      </c>
      <c r="G635" s="10">
        <v>3489.43</v>
      </c>
      <c r="H635" s="10">
        <v>1207217.2</v>
      </c>
      <c r="I635" s="258"/>
      <c r="J635" s="10">
        <v>3591.14</v>
      </c>
      <c r="K635" s="262"/>
      <c r="L635" s="263"/>
    </row>
    <row r="636" spans="1:12" s="37" customFormat="1" ht="15.75" hidden="1" x14ac:dyDescent="0.25">
      <c r="A636" s="10" t="s">
        <v>656</v>
      </c>
      <c r="B636" s="1"/>
      <c r="C636" s="1"/>
      <c r="D636" s="10">
        <v>0</v>
      </c>
      <c r="E636" s="10">
        <v>731396.22</v>
      </c>
      <c r="F636" s="10">
        <v>0</v>
      </c>
      <c r="G636" s="10">
        <v>39114.51</v>
      </c>
      <c r="H636" s="10">
        <v>699189.96</v>
      </c>
      <c r="I636" s="258"/>
      <c r="J636" s="10">
        <v>13874.62</v>
      </c>
      <c r="K636" s="262"/>
      <c r="L636" s="263"/>
    </row>
    <row r="637" spans="1:12" s="37" customFormat="1" ht="15.75" hidden="1" x14ac:dyDescent="0.25">
      <c r="A637" s="10" t="s">
        <v>657</v>
      </c>
      <c r="B637" s="1"/>
      <c r="C637" s="1"/>
      <c r="D637" s="10">
        <v>0</v>
      </c>
      <c r="E637" s="10">
        <v>401206.74</v>
      </c>
      <c r="F637" s="10">
        <v>0</v>
      </c>
      <c r="G637" s="10">
        <v>1779653.28</v>
      </c>
      <c r="H637" s="10">
        <v>319570.61</v>
      </c>
      <c r="I637" s="258"/>
      <c r="J637" s="10">
        <v>1297864.6000000001</v>
      </c>
      <c r="K637" s="262"/>
      <c r="L637" s="263"/>
    </row>
    <row r="638" spans="1:12" s="37" customFormat="1" ht="15.75" hidden="1" x14ac:dyDescent="0.25">
      <c r="A638" s="10" t="s">
        <v>1321</v>
      </c>
      <c r="B638" s="1"/>
      <c r="C638" s="1"/>
      <c r="D638" s="10">
        <v>0</v>
      </c>
      <c r="E638" s="10">
        <v>101000</v>
      </c>
      <c r="F638" s="10">
        <v>0</v>
      </c>
      <c r="G638" s="10">
        <v>80000</v>
      </c>
      <c r="H638" s="10">
        <v>60000</v>
      </c>
      <c r="I638" s="258"/>
      <c r="J638" s="10">
        <v>65000</v>
      </c>
      <c r="K638" s="262"/>
      <c r="L638" s="263"/>
    </row>
    <row r="639" spans="1:12" s="37" customFormat="1" ht="15.75" hidden="1" x14ac:dyDescent="0.25">
      <c r="A639" s="10" t="s">
        <v>1322</v>
      </c>
      <c r="B639" s="1"/>
      <c r="C639" s="1"/>
      <c r="D639" s="10">
        <v>0</v>
      </c>
      <c r="E639" s="10">
        <v>0</v>
      </c>
      <c r="F639" s="10">
        <v>0</v>
      </c>
      <c r="G639" s="10">
        <v>0</v>
      </c>
      <c r="H639" s="10">
        <v>0</v>
      </c>
      <c r="I639" s="258"/>
      <c r="J639" s="10">
        <v>0</v>
      </c>
      <c r="K639" s="262"/>
      <c r="L639" s="263"/>
    </row>
    <row r="640" spans="1:12" s="37" customFormat="1" ht="15.75" hidden="1" x14ac:dyDescent="0.25">
      <c r="A640" s="10" t="s">
        <v>1889</v>
      </c>
      <c r="B640" s="1"/>
      <c r="C640" s="1"/>
      <c r="D640" s="10">
        <v>0</v>
      </c>
      <c r="E640" s="10">
        <v>0</v>
      </c>
      <c r="F640" s="10">
        <v>0</v>
      </c>
      <c r="G640" s="10">
        <v>0</v>
      </c>
      <c r="H640" s="10">
        <v>0</v>
      </c>
      <c r="I640" s="258"/>
      <c r="J640" s="10">
        <v>0</v>
      </c>
      <c r="K640" s="262"/>
      <c r="L640" s="263"/>
    </row>
    <row r="641" spans="1:15" s="37" customFormat="1" ht="15.75" x14ac:dyDescent="0.25">
      <c r="A641" s="10"/>
      <c r="B641" s="1"/>
      <c r="C641" s="1"/>
      <c r="D641" s="10"/>
      <c r="E641" s="10"/>
      <c r="F641" s="10"/>
      <c r="G641" s="10"/>
      <c r="H641" s="10"/>
      <c r="I641" s="258"/>
      <c r="J641" s="10"/>
      <c r="K641" s="262"/>
      <c r="L641" s="263"/>
    </row>
    <row r="642" spans="1:15" ht="13.5" thickBot="1" x14ac:dyDescent="0.25"/>
    <row r="643" spans="1:15" s="10" customFormat="1" ht="16.5" thickBot="1" x14ac:dyDescent="0.3">
      <c r="B643" s="111"/>
      <c r="C643" s="289" t="s">
        <v>96</v>
      </c>
      <c r="D643" s="390" t="str">
        <f>CONCATENATE("Expenditure &amp; Income for ",NOTES!$D$7," and Estimated Outturn for ",(NOTES!$D$7-1))</f>
        <v>Expenditure &amp; Income for 2021 and Estimated Outturn for 2020</v>
      </c>
      <c r="E643" s="390"/>
      <c r="F643" s="390"/>
      <c r="G643" s="390"/>
      <c r="H643" s="390"/>
      <c r="I643" s="390"/>
      <c r="J643" s="390"/>
      <c r="K643" s="391"/>
      <c r="L643" s="43"/>
    </row>
    <row r="644" spans="1:15" s="10" customFormat="1" ht="13.5" thickBot="1" x14ac:dyDescent="0.25">
      <c r="B644" s="112"/>
      <c r="C644" s="113"/>
      <c r="D644" s="392">
        <f>NOTES!$D$7</f>
        <v>2021</v>
      </c>
      <c r="E644" s="393"/>
      <c r="F644" s="393"/>
      <c r="G644" s="394"/>
      <c r="H644" s="392">
        <f>NOTES!$D$7-1</f>
        <v>2020</v>
      </c>
      <c r="I644" s="393"/>
      <c r="J644" s="393"/>
      <c r="K644" s="394"/>
      <c r="L644" s="43"/>
    </row>
    <row r="645" spans="1:15" s="10" customFormat="1" ht="13.5" customHeight="1" thickBot="1" x14ac:dyDescent="0.25">
      <c r="B645" s="114"/>
      <c r="C645" s="115"/>
      <c r="D645" s="395" t="s">
        <v>1879</v>
      </c>
      <c r="E645" s="396"/>
      <c r="F645" s="397" t="s">
        <v>1273</v>
      </c>
      <c r="G645" s="398"/>
      <c r="H645" s="395" t="s">
        <v>1272</v>
      </c>
      <c r="I645" s="396"/>
      <c r="J645" s="397" t="s">
        <v>1273</v>
      </c>
      <c r="K645" s="398"/>
      <c r="L645" s="43"/>
    </row>
    <row r="646" spans="1:15" s="107" customFormat="1" ht="38.25" customHeight="1" thickBot="1" x14ac:dyDescent="0.3">
      <c r="B646" s="125"/>
      <c r="C646" s="362" t="s">
        <v>722</v>
      </c>
      <c r="D646" s="132" t="s">
        <v>1263</v>
      </c>
      <c r="E646" s="132" t="s">
        <v>1359</v>
      </c>
      <c r="F646" s="133" t="s">
        <v>1263</v>
      </c>
      <c r="G646" s="132" t="s">
        <v>1359</v>
      </c>
      <c r="H646" s="133" t="s">
        <v>1263</v>
      </c>
      <c r="I646" s="132" t="s">
        <v>927</v>
      </c>
      <c r="J646" s="133" t="s">
        <v>1263</v>
      </c>
      <c r="K646" s="132" t="s">
        <v>927</v>
      </c>
      <c r="L646" s="128" t="s">
        <v>1270</v>
      </c>
      <c r="M646" s="107" t="s">
        <v>1270</v>
      </c>
      <c r="N646" s="107" t="s">
        <v>1270</v>
      </c>
      <c r="O646" s="107" t="s">
        <v>1270</v>
      </c>
    </row>
    <row r="647" spans="1:15" s="10" customFormat="1" ht="13.5" thickBot="1" x14ac:dyDescent="0.25">
      <c r="B647" s="11"/>
      <c r="C647" s="116"/>
      <c r="D647" s="134" t="s">
        <v>1262</v>
      </c>
      <c r="E647" s="131" t="s">
        <v>1262</v>
      </c>
      <c r="F647" s="131" t="s">
        <v>1262</v>
      </c>
      <c r="G647" s="131" t="s">
        <v>1262</v>
      </c>
      <c r="H647" s="131" t="s">
        <v>1262</v>
      </c>
      <c r="I647" s="131" t="s">
        <v>1262</v>
      </c>
      <c r="J647" s="131" t="s">
        <v>1262</v>
      </c>
      <c r="K647" s="134" t="s">
        <v>1262</v>
      </c>
      <c r="L647" s="43"/>
    </row>
    <row r="648" spans="1:15" s="10" customFormat="1" ht="15.75" x14ac:dyDescent="0.25">
      <c r="B648" s="8"/>
      <c r="C648" s="62" t="s">
        <v>351</v>
      </c>
      <c r="D648" s="136"/>
      <c r="E648" s="137"/>
      <c r="F648" s="137"/>
      <c r="G648" s="137"/>
      <c r="H648" s="137"/>
      <c r="I648" s="137"/>
      <c r="J648" s="136"/>
      <c r="K648" s="137"/>
      <c r="L648" s="43"/>
      <c r="M648" s="283" t="s">
        <v>515</v>
      </c>
    </row>
    <row r="649" spans="1:15" s="10" customFormat="1" x14ac:dyDescent="0.2">
      <c r="B649" s="117" t="s">
        <v>723</v>
      </c>
      <c r="C649" s="116"/>
      <c r="D649" s="136"/>
      <c r="E649" s="137"/>
      <c r="F649" s="137"/>
      <c r="G649" s="137"/>
      <c r="H649" s="137"/>
      <c r="I649" s="137"/>
      <c r="J649" s="136"/>
      <c r="K649" s="137"/>
      <c r="L649" s="43"/>
      <c r="M649" s="44" t="s">
        <v>1033</v>
      </c>
      <c r="N649" s="284" t="s">
        <v>515</v>
      </c>
    </row>
    <row r="650" spans="1:15" s="10" customFormat="1" x14ac:dyDescent="0.2">
      <c r="B650" s="118" t="s">
        <v>724</v>
      </c>
      <c r="C650" s="119" t="s">
        <v>295</v>
      </c>
      <c r="D650" s="267">
        <v>0</v>
      </c>
      <c r="E650" s="267">
        <v>3652800</v>
      </c>
      <c r="F650" s="267">
        <v>0</v>
      </c>
      <c r="G650" s="267">
        <v>8471600</v>
      </c>
      <c r="H650" s="267">
        <v>3669300</v>
      </c>
      <c r="I650" s="267">
        <v>3669300</v>
      </c>
      <c r="J650" s="267">
        <v>8189200</v>
      </c>
      <c r="K650" s="137">
        <v>8214200</v>
      </c>
      <c r="L650" s="43"/>
      <c r="M650" s="43"/>
      <c r="N650" s="285">
        <f>IF(E650="",1,IF(G650&gt;E650,G650,IF(H650&gt;E650,H650,IF(I650&gt;E650,I650,IF(J650&gt;E650,J650,IF(K650&gt;E650,K650,E650))))))</f>
        <v>8471600</v>
      </c>
    </row>
    <row r="651" spans="1:15" s="10" customFormat="1" x14ac:dyDescent="0.2">
      <c r="B651" s="118" t="s">
        <v>725</v>
      </c>
      <c r="C651" s="119" t="s">
        <v>296</v>
      </c>
      <c r="D651" s="267">
        <v>0</v>
      </c>
      <c r="E651" s="267">
        <v>461300</v>
      </c>
      <c r="F651" s="267">
        <v>0</v>
      </c>
      <c r="G651" s="267">
        <v>11000</v>
      </c>
      <c r="H651" s="267">
        <v>478400</v>
      </c>
      <c r="I651" s="267">
        <v>478400</v>
      </c>
      <c r="J651" s="267">
        <v>11300</v>
      </c>
      <c r="K651" s="137">
        <v>11300</v>
      </c>
      <c r="L651" s="43"/>
      <c r="N651" s="285">
        <f t="shared" ref="N651:N717" si="0">IF(E651="",1,IF(G651&gt;E651,G651,IF(H651&gt;E651,H651,IF(I651&gt;E651,I651,IF(J651&gt;E651,J651,IF(K651&gt;E651,K651,E651))))))</f>
        <v>478400</v>
      </c>
    </row>
    <row r="652" spans="1:15" s="10" customFormat="1" x14ac:dyDescent="0.2">
      <c r="B652" s="118" t="s">
        <v>726</v>
      </c>
      <c r="C652" s="119" t="s">
        <v>297</v>
      </c>
      <c r="D652" s="267">
        <v>0</v>
      </c>
      <c r="E652" s="267">
        <v>631900</v>
      </c>
      <c r="F652" s="267">
        <v>0</v>
      </c>
      <c r="G652" s="267">
        <v>7900</v>
      </c>
      <c r="H652" s="267">
        <v>649900</v>
      </c>
      <c r="I652" s="267">
        <v>628800</v>
      </c>
      <c r="J652" s="267">
        <v>6200</v>
      </c>
      <c r="K652" s="137">
        <v>6200</v>
      </c>
      <c r="L652" s="43"/>
      <c r="N652" s="285">
        <f t="shared" si="0"/>
        <v>649900</v>
      </c>
    </row>
    <row r="653" spans="1:15" s="10" customFormat="1" x14ac:dyDescent="0.2">
      <c r="B653" s="118" t="s">
        <v>727</v>
      </c>
      <c r="C653" s="119" t="s">
        <v>42</v>
      </c>
      <c r="D653" s="267">
        <v>0</v>
      </c>
      <c r="E653" s="267">
        <v>371500</v>
      </c>
      <c r="F653" s="267">
        <v>0</v>
      </c>
      <c r="G653" s="267">
        <v>2900</v>
      </c>
      <c r="H653" s="267">
        <v>417600</v>
      </c>
      <c r="I653" s="267">
        <v>417600</v>
      </c>
      <c r="J653" s="267">
        <v>2700</v>
      </c>
      <c r="K653" s="137">
        <v>2700</v>
      </c>
      <c r="L653" s="43"/>
      <c r="N653" s="285">
        <f t="shared" si="0"/>
        <v>417600</v>
      </c>
    </row>
    <row r="654" spans="1:15" s="10" customFormat="1" x14ac:dyDescent="0.2">
      <c r="B654" s="118" t="s">
        <v>728</v>
      </c>
      <c r="C654" s="119" t="s">
        <v>43</v>
      </c>
      <c r="D654" s="267">
        <v>0</v>
      </c>
      <c r="E654" s="267">
        <v>1007900</v>
      </c>
      <c r="F654" s="267">
        <v>0</v>
      </c>
      <c r="G654" s="267">
        <v>660600</v>
      </c>
      <c r="H654" s="267">
        <v>908500</v>
      </c>
      <c r="I654" s="267">
        <v>908500</v>
      </c>
      <c r="J654" s="267">
        <v>562900</v>
      </c>
      <c r="K654" s="137">
        <v>562900</v>
      </c>
      <c r="L654" s="43"/>
      <c r="N654" s="285">
        <f t="shared" si="0"/>
        <v>1007900</v>
      </c>
    </row>
    <row r="655" spans="1:15" s="10" customFormat="1" x14ac:dyDescent="0.2">
      <c r="B655" s="118" t="s">
        <v>729</v>
      </c>
      <c r="C655" s="10" t="s">
        <v>1040</v>
      </c>
      <c r="D655" s="267">
        <v>0</v>
      </c>
      <c r="E655" s="267">
        <v>1312500</v>
      </c>
      <c r="F655" s="267">
        <v>0</v>
      </c>
      <c r="G655" s="267">
        <v>684600</v>
      </c>
      <c r="H655" s="267">
        <v>1094000</v>
      </c>
      <c r="I655" s="267">
        <v>1227500</v>
      </c>
      <c r="J655" s="267">
        <v>559200</v>
      </c>
      <c r="K655" s="137">
        <v>559200</v>
      </c>
      <c r="L655" s="43"/>
      <c r="N655" s="285">
        <f t="shared" si="0"/>
        <v>1312500</v>
      </c>
    </row>
    <row r="656" spans="1:15" s="10" customFormat="1" x14ac:dyDescent="0.2">
      <c r="B656" s="118" t="s">
        <v>730</v>
      </c>
      <c r="C656" s="119" t="s">
        <v>1303</v>
      </c>
      <c r="D656" s="267">
        <v>0</v>
      </c>
      <c r="E656" s="267">
        <v>8948900</v>
      </c>
      <c r="F656" s="267">
        <v>0</v>
      </c>
      <c r="G656" s="267">
        <v>8931600</v>
      </c>
      <c r="H656" s="267">
        <v>7293300</v>
      </c>
      <c r="I656" s="267">
        <v>9168300</v>
      </c>
      <c r="J656" s="267">
        <v>7293800</v>
      </c>
      <c r="K656" s="137">
        <v>9168800</v>
      </c>
      <c r="L656" s="43"/>
      <c r="N656" s="285">
        <f t="shared" si="0"/>
        <v>9168300</v>
      </c>
    </row>
    <row r="657" spans="2:14" s="10" customFormat="1" x14ac:dyDescent="0.2">
      <c r="B657" s="118" t="s">
        <v>731</v>
      </c>
      <c r="C657" s="119" t="s">
        <v>732</v>
      </c>
      <c r="D657" s="267">
        <v>0</v>
      </c>
      <c r="E657" s="267">
        <v>1276600</v>
      </c>
      <c r="F657" s="267">
        <v>0</v>
      </c>
      <c r="G657" s="267">
        <v>1141300</v>
      </c>
      <c r="H657" s="267">
        <v>1280800</v>
      </c>
      <c r="I657" s="267">
        <v>1280800</v>
      </c>
      <c r="J657" s="267">
        <v>1131300</v>
      </c>
      <c r="K657" s="137">
        <v>1131300</v>
      </c>
      <c r="L657" s="43"/>
      <c r="N657" s="285">
        <f t="shared" si="0"/>
        <v>1280800</v>
      </c>
    </row>
    <row r="658" spans="2:14" s="10" customFormat="1" x14ac:dyDescent="0.2">
      <c r="B658" s="118" t="s">
        <v>733</v>
      </c>
      <c r="C658" s="119" t="s">
        <v>734</v>
      </c>
      <c r="D658" s="267">
        <v>0</v>
      </c>
      <c r="E658" s="267">
        <v>2252400</v>
      </c>
      <c r="F658" s="267">
        <v>0</v>
      </c>
      <c r="G658" s="267">
        <v>1603800</v>
      </c>
      <c r="H658" s="267">
        <v>1695100</v>
      </c>
      <c r="I658" s="267">
        <v>2045100</v>
      </c>
      <c r="J658" s="267">
        <v>1203300</v>
      </c>
      <c r="K658" s="137">
        <v>1553300</v>
      </c>
      <c r="L658" s="43"/>
      <c r="N658" s="285">
        <f t="shared" si="0"/>
        <v>2252400</v>
      </c>
    </row>
    <row r="659" spans="2:14" s="10" customFormat="1" x14ac:dyDescent="0.2">
      <c r="B659" s="118" t="s">
        <v>735</v>
      </c>
      <c r="C659" s="119" t="s">
        <v>736</v>
      </c>
      <c r="D659" s="267">
        <v>0</v>
      </c>
      <c r="E659" s="267">
        <v>68400</v>
      </c>
      <c r="F659" s="267">
        <v>0</v>
      </c>
      <c r="G659" s="267">
        <v>100</v>
      </c>
      <c r="H659" s="267">
        <v>76100</v>
      </c>
      <c r="I659" s="267">
        <v>76100</v>
      </c>
      <c r="J659" s="267">
        <v>0</v>
      </c>
      <c r="K659" s="137">
        <v>0</v>
      </c>
      <c r="L659" s="43"/>
      <c r="N659" s="285">
        <f t="shared" si="0"/>
        <v>76100</v>
      </c>
    </row>
    <row r="660" spans="2:14" s="10" customFormat="1" ht="13.5" thickBot="1" x14ac:dyDescent="0.25">
      <c r="B660" s="118" t="s">
        <v>1319</v>
      </c>
      <c r="C660" s="119" t="s">
        <v>1320</v>
      </c>
      <c r="D660" s="267">
        <v>0</v>
      </c>
      <c r="E660" s="267">
        <v>101000</v>
      </c>
      <c r="F660" s="267">
        <v>0</v>
      </c>
      <c r="G660" s="267">
        <v>80000</v>
      </c>
      <c r="H660" s="267">
        <v>60000</v>
      </c>
      <c r="I660" s="267">
        <v>100000</v>
      </c>
      <c r="J660" s="267">
        <v>65000</v>
      </c>
      <c r="K660" s="137">
        <v>105000</v>
      </c>
      <c r="L660" s="43"/>
      <c r="N660" s="285"/>
    </row>
    <row r="661" spans="2:14" s="10" customFormat="1" ht="13.5" thickBot="1" x14ac:dyDescent="0.25">
      <c r="B661" s="12"/>
      <c r="C661" s="38" t="s">
        <v>47</v>
      </c>
      <c r="D661" s="138">
        <v>0</v>
      </c>
      <c r="E661" s="138">
        <v>20085200</v>
      </c>
      <c r="F661" s="138">
        <v>0</v>
      </c>
      <c r="G661" s="138">
        <v>21595400</v>
      </c>
      <c r="H661" s="138">
        <v>17623000</v>
      </c>
      <c r="I661" s="138">
        <v>20000400</v>
      </c>
      <c r="J661" s="138">
        <v>19024900</v>
      </c>
      <c r="K661" s="277">
        <v>21314900</v>
      </c>
      <c r="L661" s="43"/>
      <c r="N661" s="285">
        <f t="shared" si="0"/>
        <v>21595400</v>
      </c>
    </row>
    <row r="662" spans="2:14" s="10" customFormat="1" x14ac:dyDescent="0.2">
      <c r="B662" s="8"/>
      <c r="C662" s="295"/>
      <c r="D662" s="136"/>
      <c r="E662" s="136"/>
      <c r="F662" s="139"/>
      <c r="G662" s="296"/>
      <c r="H662" s="136"/>
      <c r="I662" s="136"/>
      <c r="J662" s="136"/>
      <c r="K662" s="137"/>
      <c r="L662" s="43"/>
      <c r="N662" s="285"/>
    </row>
    <row r="663" spans="2:14" s="10" customFormat="1" ht="15.75" x14ac:dyDescent="0.25">
      <c r="B663" s="117"/>
      <c r="C663" s="5" t="s">
        <v>346</v>
      </c>
      <c r="D663" s="139"/>
      <c r="E663" s="139"/>
      <c r="F663" s="139"/>
      <c r="G663" s="140"/>
      <c r="H663" s="136"/>
      <c r="I663" s="137"/>
      <c r="J663" s="137"/>
      <c r="K663" s="137"/>
      <c r="L663" s="43"/>
      <c r="N663" s="285">
        <f t="shared" si="0"/>
        <v>1</v>
      </c>
    </row>
    <row r="664" spans="2:14" s="124" customFormat="1" x14ac:dyDescent="0.2">
      <c r="B664" s="117" t="s">
        <v>723</v>
      </c>
      <c r="C664" s="120"/>
      <c r="D664" s="297"/>
      <c r="E664" s="297"/>
      <c r="F664" s="139"/>
      <c r="G664" s="298"/>
      <c r="H664" s="136"/>
      <c r="I664" s="136"/>
      <c r="J664" s="136"/>
      <c r="K664" s="137"/>
      <c r="L664" s="116"/>
      <c r="N664" s="294"/>
    </row>
    <row r="665" spans="2:14" s="10" customFormat="1" ht="12.75" customHeight="1" x14ac:dyDescent="0.2">
      <c r="B665" s="118" t="s">
        <v>737</v>
      </c>
      <c r="C665" s="119" t="s">
        <v>738</v>
      </c>
      <c r="D665" s="267">
        <v>0</v>
      </c>
      <c r="E665" s="267">
        <v>479200</v>
      </c>
      <c r="F665" s="267">
        <v>0</v>
      </c>
      <c r="G665" s="267">
        <v>9500</v>
      </c>
      <c r="H665" s="267">
        <v>934300</v>
      </c>
      <c r="I665" s="267">
        <v>934300</v>
      </c>
      <c r="J665" s="267">
        <v>477000</v>
      </c>
      <c r="K665" s="137">
        <v>477000</v>
      </c>
      <c r="L665" s="43"/>
      <c r="N665" s="285">
        <f t="shared" si="0"/>
        <v>934300</v>
      </c>
    </row>
    <row r="666" spans="2:14" s="10" customFormat="1" x14ac:dyDescent="0.2">
      <c r="B666" s="118" t="s">
        <v>739</v>
      </c>
      <c r="C666" s="119" t="s">
        <v>740</v>
      </c>
      <c r="D666" s="267">
        <v>0</v>
      </c>
      <c r="E666" s="267">
        <v>149600</v>
      </c>
      <c r="F666" s="267">
        <v>0</v>
      </c>
      <c r="G666" s="267">
        <v>3100</v>
      </c>
      <c r="H666" s="267">
        <v>374900</v>
      </c>
      <c r="I666" s="267">
        <v>374900</v>
      </c>
      <c r="J666" s="267">
        <v>205300</v>
      </c>
      <c r="K666" s="137">
        <v>205300</v>
      </c>
      <c r="L666" s="43"/>
      <c r="N666" s="285">
        <f t="shared" si="0"/>
        <v>374900</v>
      </c>
    </row>
    <row r="667" spans="2:14" s="10" customFormat="1" x14ac:dyDescent="0.2">
      <c r="B667" s="118" t="s">
        <v>741</v>
      </c>
      <c r="C667" s="119" t="s">
        <v>742</v>
      </c>
      <c r="D667" s="267">
        <v>0</v>
      </c>
      <c r="E667" s="267">
        <v>2582400</v>
      </c>
      <c r="F667" s="267">
        <v>0</v>
      </c>
      <c r="G667" s="267">
        <v>443900</v>
      </c>
      <c r="H667" s="267">
        <v>3812200</v>
      </c>
      <c r="I667" s="267">
        <v>3812200</v>
      </c>
      <c r="J667" s="267">
        <v>2882900</v>
      </c>
      <c r="K667" s="137">
        <v>2882900</v>
      </c>
      <c r="L667" s="43"/>
      <c r="N667" s="285">
        <f t="shared" si="0"/>
        <v>3812200</v>
      </c>
    </row>
    <row r="668" spans="2:14" s="10" customFormat="1" x14ac:dyDescent="0.2">
      <c r="B668" s="118" t="s">
        <v>743</v>
      </c>
      <c r="C668" s="119" t="s">
        <v>744</v>
      </c>
      <c r="D668" s="267">
        <v>0</v>
      </c>
      <c r="E668" s="267">
        <v>17711200</v>
      </c>
      <c r="F668" s="267">
        <v>0</v>
      </c>
      <c r="G668" s="267">
        <v>14291000</v>
      </c>
      <c r="H668" s="267">
        <v>13967200</v>
      </c>
      <c r="I668" s="267">
        <v>13967200</v>
      </c>
      <c r="J668" s="267">
        <v>9395600</v>
      </c>
      <c r="K668" s="137">
        <v>9395600</v>
      </c>
      <c r="L668" s="43"/>
      <c r="N668" s="285">
        <f t="shared" si="0"/>
        <v>17711200</v>
      </c>
    </row>
    <row r="669" spans="2:14" s="10" customFormat="1" x14ac:dyDescent="0.2">
      <c r="B669" s="118" t="s">
        <v>745</v>
      </c>
      <c r="C669" s="119" t="s">
        <v>746</v>
      </c>
      <c r="D669" s="267">
        <v>0</v>
      </c>
      <c r="E669" s="267">
        <v>1098100</v>
      </c>
      <c r="F669" s="267">
        <v>0</v>
      </c>
      <c r="G669" s="267">
        <v>170500</v>
      </c>
      <c r="H669" s="267">
        <v>1190400</v>
      </c>
      <c r="I669" s="267">
        <v>1190400</v>
      </c>
      <c r="J669" s="267">
        <v>123400</v>
      </c>
      <c r="K669" s="137">
        <v>123400</v>
      </c>
      <c r="L669" s="43"/>
      <c r="N669" s="285">
        <f t="shared" si="0"/>
        <v>1190400</v>
      </c>
    </row>
    <row r="670" spans="2:14" s="10" customFormat="1" x14ac:dyDescent="0.2">
      <c r="B670" s="118" t="s">
        <v>747</v>
      </c>
      <c r="C670" s="119" t="s">
        <v>63</v>
      </c>
      <c r="D670" s="267">
        <v>0</v>
      </c>
      <c r="E670" s="267">
        <v>0</v>
      </c>
      <c r="F670" s="267">
        <v>0</v>
      </c>
      <c r="G670" s="267">
        <v>0</v>
      </c>
      <c r="H670" s="267">
        <v>144600</v>
      </c>
      <c r="I670" s="267">
        <v>144600</v>
      </c>
      <c r="J670" s="267">
        <v>5300</v>
      </c>
      <c r="K670" s="137">
        <v>5300</v>
      </c>
      <c r="L670" s="43"/>
      <c r="N670" s="285">
        <f t="shared" si="0"/>
        <v>144600</v>
      </c>
    </row>
    <row r="671" spans="2:14" s="10" customFormat="1" x14ac:dyDescent="0.2">
      <c r="B671" s="118" t="s">
        <v>748</v>
      </c>
      <c r="C671" s="119" t="s">
        <v>749</v>
      </c>
      <c r="D671" s="267">
        <v>0</v>
      </c>
      <c r="E671" s="267">
        <v>455700</v>
      </c>
      <c r="F671" s="267">
        <v>0</v>
      </c>
      <c r="G671" s="267">
        <v>371000</v>
      </c>
      <c r="H671" s="267">
        <v>34800</v>
      </c>
      <c r="I671" s="267">
        <v>34800</v>
      </c>
      <c r="J671" s="267">
        <v>199000</v>
      </c>
      <c r="K671" s="137">
        <v>199000</v>
      </c>
      <c r="L671" s="43"/>
      <c r="N671" s="285">
        <f t="shared" si="0"/>
        <v>455700</v>
      </c>
    </row>
    <row r="672" spans="2:14" s="10" customFormat="1" x14ac:dyDescent="0.2">
      <c r="B672" s="118" t="s">
        <v>750</v>
      </c>
      <c r="C672" s="119" t="s">
        <v>813</v>
      </c>
      <c r="D672" s="267">
        <v>0</v>
      </c>
      <c r="E672" s="267">
        <v>35700</v>
      </c>
      <c r="F672" s="267">
        <v>0</v>
      </c>
      <c r="G672" s="267">
        <v>600</v>
      </c>
      <c r="H672" s="267">
        <v>34200</v>
      </c>
      <c r="I672" s="267">
        <v>34200</v>
      </c>
      <c r="J672" s="267">
        <v>600</v>
      </c>
      <c r="K672" s="137">
        <v>600</v>
      </c>
      <c r="L672" s="43"/>
      <c r="N672" s="285">
        <f t="shared" si="0"/>
        <v>35700</v>
      </c>
    </row>
    <row r="673" spans="2:14" s="10" customFormat="1" x14ac:dyDescent="0.2">
      <c r="B673" s="118" t="s">
        <v>751</v>
      </c>
      <c r="C673" s="119" t="s">
        <v>1041</v>
      </c>
      <c r="D673" s="267">
        <v>0</v>
      </c>
      <c r="E673" s="267">
        <v>1407300</v>
      </c>
      <c r="F673" s="267">
        <v>0</v>
      </c>
      <c r="G673" s="267">
        <v>2346200</v>
      </c>
      <c r="H673" s="267">
        <v>1105100</v>
      </c>
      <c r="I673" s="267">
        <v>1248100</v>
      </c>
      <c r="J673" s="267">
        <v>2342600</v>
      </c>
      <c r="K673" s="137">
        <v>2342600</v>
      </c>
      <c r="L673" s="43"/>
      <c r="N673" s="285">
        <f t="shared" si="0"/>
        <v>2346200</v>
      </c>
    </row>
    <row r="674" spans="2:14" s="10" customFormat="1" x14ac:dyDescent="0.2">
      <c r="B674" s="118" t="s">
        <v>752</v>
      </c>
      <c r="C674" s="119" t="s">
        <v>753</v>
      </c>
      <c r="D674" s="267">
        <v>0</v>
      </c>
      <c r="E674" s="267">
        <v>316000</v>
      </c>
      <c r="F674" s="267">
        <v>0</v>
      </c>
      <c r="G674" s="267">
        <v>23800</v>
      </c>
      <c r="H674" s="267">
        <v>218900</v>
      </c>
      <c r="I674" s="267">
        <v>218900</v>
      </c>
      <c r="J674" s="267">
        <v>21700</v>
      </c>
      <c r="K674" s="137">
        <v>21700</v>
      </c>
      <c r="L674" s="43"/>
      <c r="N674" s="285">
        <f t="shared" si="0"/>
        <v>316000</v>
      </c>
    </row>
    <row r="675" spans="2:14" s="10" customFormat="1" ht="13.5" thickBot="1" x14ac:dyDescent="0.25">
      <c r="B675" s="118" t="s">
        <v>754</v>
      </c>
      <c r="C675" s="119" t="s">
        <v>736</v>
      </c>
      <c r="D675" s="267">
        <v>0</v>
      </c>
      <c r="E675" s="267">
        <v>1265200</v>
      </c>
      <c r="F675" s="267">
        <v>0</v>
      </c>
      <c r="G675" s="267">
        <v>733100</v>
      </c>
      <c r="H675" s="267">
        <v>871600</v>
      </c>
      <c r="I675" s="267">
        <v>871600</v>
      </c>
      <c r="J675" s="267">
        <v>348500</v>
      </c>
      <c r="K675" s="137">
        <v>348500</v>
      </c>
      <c r="L675" s="43"/>
      <c r="N675" s="285">
        <f t="shared" si="0"/>
        <v>1265200</v>
      </c>
    </row>
    <row r="676" spans="2:14" s="10" customFormat="1" ht="13.5" thickBot="1" x14ac:dyDescent="0.25">
      <c r="B676" s="12"/>
      <c r="C676" s="39" t="s">
        <v>47</v>
      </c>
      <c r="D676" s="138">
        <v>0</v>
      </c>
      <c r="E676" s="138">
        <v>25500400</v>
      </c>
      <c r="F676" s="138">
        <v>0</v>
      </c>
      <c r="G676" s="138">
        <v>18392700</v>
      </c>
      <c r="H676" s="138">
        <v>22688200</v>
      </c>
      <c r="I676" s="138">
        <v>22831200</v>
      </c>
      <c r="J676" s="138">
        <v>16001900</v>
      </c>
      <c r="K676" s="277">
        <v>16001900</v>
      </c>
      <c r="L676" s="43"/>
      <c r="N676" s="285">
        <f t="shared" si="0"/>
        <v>25500400</v>
      </c>
    </row>
    <row r="677" spans="2:14" s="10" customFormat="1" x14ac:dyDescent="0.2">
      <c r="B677" s="11"/>
      <c r="C677" s="116"/>
      <c r="D677" s="135"/>
      <c r="E677" s="135"/>
      <c r="F677" s="135"/>
      <c r="G677" s="135"/>
      <c r="H677" s="135"/>
      <c r="I677" s="141"/>
      <c r="J677" s="135"/>
      <c r="K677" s="135"/>
      <c r="L677" s="43"/>
      <c r="N677" s="285">
        <f t="shared" si="0"/>
        <v>1</v>
      </c>
    </row>
    <row r="678" spans="2:14" s="10" customFormat="1" ht="15.75" x14ac:dyDescent="0.25">
      <c r="B678" s="117"/>
      <c r="C678" s="48" t="s">
        <v>347</v>
      </c>
      <c r="D678" s="137"/>
      <c r="E678" s="137"/>
      <c r="F678" s="137"/>
      <c r="G678" s="137"/>
      <c r="H678" s="137"/>
      <c r="I678" s="141"/>
      <c r="J678" s="137"/>
      <c r="K678" s="137"/>
      <c r="L678" s="43"/>
      <c r="N678" s="285">
        <f t="shared" si="0"/>
        <v>1</v>
      </c>
    </row>
    <row r="679" spans="2:14" s="10" customFormat="1" x14ac:dyDescent="0.2">
      <c r="B679" s="117" t="s">
        <v>723</v>
      </c>
      <c r="C679" s="116"/>
      <c r="D679" s="137"/>
      <c r="E679" s="137"/>
      <c r="F679" s="137"/>
      <c r="G679" s="137"/>
      <c r="H679" s="137"/>
      <c r="I679" s="141"/>
      <c r="J679" s="137"/>
      <c r="K679" s="137"/>
      <c r="L679" s="43"/>
      <c r="N679" s="285">
        <f t="shared" si="0"/>
        <v>1</v>
      </c>
    </row>
    <row r="680" spans="2:14" s="10" customFormat="1" x14ac:dyDescent="0.2">
      <c r="B680" s="118" t="s">
        <v>755</v>
      </c>
      <c r="C680" s="119" t="s">
        <v>1042</v>
      </c>
      <c r="D680" s="267">
        <v>0</v>
      </c>
      <c r="E680" s="267">
        <v>3182300</v>
      </c>
      <c r="F680" s="267">
        <v>0</v>
      </c>
      <c r="G680" s="267">
        <v>3244700</v>
      </c>
      <c r="H680" s="267">
        <v>3208800</v>
      </c>
      <c r="I680" s="267">
        <v>3208800</v>
      </c>
      <c r="J680" s="267">
        <v>3184400</v>
      </c>
      <c r="K680" s="137">
        <v>3184400</v>
      </c>
      <c r="L680" s="43"/>
      <c r="N680" s="285">
        <f t="shared" si="0"/>
        <v>3244700</v>
      </c>
    </row>
    <row r="681" spans="2:14" s="10" customFormat="1" x14ac:dyDescent="0.2">
      <c r="B681" s="118" t="s">
        <v>756</v>
      </c>
      <c r="C681" s="119" t="s">
        <v>1043</v>
      </c>
      <c r="D681" s="267">
        <v>0</v>
      </c>
      <c r="E681" s="267">
        <v>1939700</v>
      </c>
      <c r="F681" s="267">
        <v>0</v>
      </c>
      <c r="G681" s="267">
        <v>1838700</v>
      </c>
      <c r="H681" s="267">
        <v>1808000</v>
      </c>
      <c r="I681" s="267">
        <v>1808000</v>
      </c>
      <c r="J681" s="267">
        <v>1746500</v>
      </c>
      <c r="K681" s="137">
        <v>1746500</v>
      </c>
      <c r="L681" s="43"/>
      <c r="N681" s="285">
        <f t="shared" si="0"/>
        <v>1939700</v>
      </c>
    </row>
    <row r="682" spans="2:14" s="10" customFormat="1" x14ac:dyDescent="0.2">
      <c r="B682" s="118" t="s">
        <v>757</v>
      </c>
      <c r="C682" s="119" t="s">
        <v>818</v>
      </c>
      <c r="D682" s="267">
        <v>0</v>
      </c>
      <c r="E682" s="267">
        <v>437400</v>
      </c>
      <c r="F682" s="267">
        <v>0</v>
      </c>
      <c r="G682" s="267">
        <v>449800</v>
      </c>
      <c r="H682" s="267">
        <v>330000</v>
      </c>
      <c r="I682" s="267">
        <v>330000</v>
      </c>
      <c r="J682" s="267">
        <v>382500</v>
      </c>
      <c r="K682" s="137">
        <v>382500</v>
      </c>
      <c r="L682" s="43"/>
      <c r="N682" s="285">
        <f t="shared" si="0"/>
        <v>449800</v>
      </c>
    </row>
    <row r="683" spans="2:14" s="10" customFormat="1" x14ac:dyDescent="0.2">
      <c r="B683" s="118" t="s">
        <v>758</v>
      </c>
      <c r="C683" s="119" t="s">
        <v>1044</v>
      </c>
      <c r="D683" s="267">
        <v>0</v>
      </c>
      <c r="E683" s="267">
        <v>55600</v>
      </c>
      <c r="F683" s="267">
        <v>0</v>
      </c>
      <c r="G683" s="267">
        <v>2000</v>
      </c>
      <c r="H683" s="267">
        <v>79200</v>
      </c>
      <c r="I683" s="267">
        <v>79200</v>
      </c>
      <c r="J683" s="267">
        <v>3600</v>
      </c>
      <c r="K683" s="137">
        <v>3600</v>
      </c>
      <c r="L683" s="43"/>
      <c r="N683" s="285">
        <f t="shared" si="0"/>
        <v>79200</v>
      </c>
    </row>
    <row r="684" spans="2:14" s="10" customFormat="1" x14ac:dyDescent="0.2">
      <c r="B684" s="118" t="s">
        <v>759</v>
      </c>
      <c r="C684" s="119" t="s">
        <v>760</v>
      </c>
      <c r="D684" s="267">
        <v>0</v>
      </c>
      <c r="E684" s="267">
        <v>1272600</v>
      </c>
      <c r="F684" s="267">
        <v>0</v>
      </c>
      <c r="G684" s="267">
        <v>1164500</v>
      </c>
      <c r="H684" s="267">
        <v>967400</v>
      </c>
      <c r="I684" s="267">
        <v>967400</v>
      </c>
      <c r="J684" s="267">
        <v>864500</v>
      </c>
      <c r="K684" s="137">
        <v>864500</v>
      </c>
      <c r="L684" s="43"/>
      <c r="N684" s="285">
        <f t="shared" si="0"/>
        <v>1272600</v>
      </c>
    </row>
    <row r="685" spans="2:14" s="10" customFormat="1" x14ac:dyDescent="0.2">
      <c r="B685" s="118" t="s">
        <v>761</v>
      </c>
      <c r="C685" s="119" t="s">
        <v>762</v>
      </c>
      <c r="D685" s="267">
        <v>0</v>
      </c>
      <c r="E685" s="267">
        <v>147200</v>
      </c>
      <c r="F685" s="267">
        <v>0</v>
      </c>
      <c r="G685" s="267">
        <v>230600</v>
      </c>
      <c r="H685" s="267">
        <v>174000</v>
      </c>
      <c r="I685" s="267">
        <v>174000</v>
      </c>
      <c r="J685" s="267">
        <v>231800</v>
      </c>
      <c r="K685" s="137">
        <v>231800</v>
      </c>
      <c r="L685" s="43"/>
      <c r="N685" s="285">
        <f t="shared" si="0"/>
        <v>230600</v>
      </c>
    </row>
    <row r="686" spans="2:14" s="10" customFormat="1" x14ac:dyDescent="0.2">
      <c r="B686" s="118" t="s">
        <v>1051</v>
      </c>
      <c r="C686" s="119" t="s">
        <v>736</v>
      </c>
      <c r="D686" s="267">
        <v>0</v>
      </c>
      <c r="E686" s="267">
        <v>79800</v>
      </c>
      <c r="F686" s="267">
        <v>0</v>
      </c>
      <c r="G686" s="267">
        <v>25800</v>
      </c>
      <c r="H686" s="267">
        <v>8300</v>
      </c>
      <c r="I686" s="267">
        <v>8300</v>
      </c>
      <c r="J686" s="267">
        <v>3300</v>
      </c>
      <c r="K686" s="137">
        <v>3300</v>
      </c>
      <c r="L686" s="43"/>
      <c r="N686" s="285">
        <f t="shared" si="0"/>
        <v>79800</v>
      </c>
    </row>
    <row r="687" spans="2:14" s="10" customFormat="1" ht="13.5" thickBot="1" x14ac:dyDescent="0.25">
      <c r="B687" s="118" t="s">
        <v>1333</v>
      </c>
      <c r="C687" s="10" t="s">
        <v>1334</v>
      </c>
      <c r="D687" s="267">
        <v>0</v>
      </c>
      <c r="E687" s="267">
        <v>0</v>
      </c>
      <c r="F687" s="267">
        <v>0</v>
      </c>
      <c r="G687" s="267">
        <v>0</v>
      </c>
      <c r="H687" s="267">
        <v>0</v>
      </c>
      <c r="I687" s="267">
        <v>0</v>
      </c>
      <c r="J687" s="267">
        <v>0</v>
      </c>
      <c r="K687" s="137">
        <v>0</v>
      </c>
      <c r="L687" s="43"/>
      <c r="N687" s="285"/>
    </row>
    <row r="688" spans="2:14" s="10" customFormat="1" ht="13.5" thickBot="1" x14ac:dyDescent="0.25">
      <c r="B688" s="12"/>
      <c r="C688" s="39" t="s">
        <v>47</v>
      </c>
      <c r="D688" s="138">
        <v>0</v>
      </c>
      <c r="E688" s="138">
        <v>7114600</v>
      </c>
      <c r="F688" s="138">
        <v>0</v>
      </c>
      <c r="G688" s="138">
        <v>6956100</v>
      </c>
      <c r="H688" s="138">
        <v>6575700</v>
      </c>
      <c r="I688" s="138">
        <v>6575700</v>
      </c>
      <c r="J688" s="138">
        <v>6416600</v>
      </c>
      <c r="K688" s="277">
        <v>6416600</v>
      </c>
      <c r="L688" s="43"/>
      <c r="N688" s="285">
        <f t="shared" si="0"/>
        <v>7114600</v>
      </c>
    </row>
    <row r="689" spans="2:14" s="10" customFormat="1" x14ac:dyDescent="0.2">
      <c r="B689" s="11"/>
      <c r="C689" s="116"/>
      <c r="D689" s="135"/>
      <c r="E689" s="135"/>
      <c r="F689" s="135"/>
      <c r="G689" s="135"/>
      <c r="H689" s="135"/>
      <c r="I689" s="141"/>
      <c r="J689" s="135"/>
      <c r="K689" s="135"/>
      <c r="L689" s="43"/>
      <c r="N689" s="285">
        <f t="shared" si="0"/>
        <v>1</v>
      </c>
    </row>
    <row r="690" spans="2:14" s="10" customFormat="1" ht="15.75" x14ac:dyDescent="0.25">
      <c r="B690" s="117"/>
      <c r="C690" s="54" t="s">
        <v>827</v>
      </c>
      <c r="D690" s="137"/>
      <c r="E690" s="137"/>
      <c r="F690" s="137"/>
      <c r="G690" s="137"/>
      <c r="H690" s="137"/>
      <c r="I690" s="141"/>
      <c r="J690" s="137"/>
      <c r="K690" s="137"/>
      <c r="L690" s="43"/>
      <c r="N690" s="285">
        <f t="shared" si="0"/>
        <v>1</v>
      </c>
    </row>
    <row r="691" spans="2:14" s="10" customFormat="1" x14ac:dyDescent="0.2">
      <c r="B691" s="117" t="s">
        <v>723</v>
      </c>
      <c r="C691" s="120"/>
      <c r="D691" s="137"/>
      <c r="E691" s="137"/>
      <c r="F691" s="137"/>
      <c r="G691" s="137"/>
      <c r="H691" s="137"/>
      <c r="I691" s="141"/>
      <c r="J691" s="137"/>
      <c r="K691" s="137"/>
      <c r="L691" s="43"/>
      <c r="N691" s="285">
        <f t="shared" si="0"/>
        <v>1</v>
      </c>
    </row>
    <row r="692" spans="2:14" s="10" customFormat="1" x14ac:dyDescent="0.2">
      <c r="B692" s="118" t="s">
        <v>1052</v>
      </c>
      <c r="C692" s="119" t="s">
        <v>825</v>
      </c>
      <c r="D692" s="267">
        <v>0</v>
      </c>
      <c r="E692" s="267">
        <v>627500</v>
      </c>
      <c r="F692" s="267">
        <v>0</v>
      </c>
      <c r="G692" s="267">
        <v>9600</v>
      </c>
      <c r="H692" s="267">
        <v>599100</v>
      </c>
      <c r="I692" s="267">
        <v>599100</v>
      </c>
      <c r="J692" s="267">
        <v>9800</v>
      </c>
      <c r="K692" s="137">
        <v>9800</v>
      </c>
      <c r="L692" s="43"/>
      <c r="N692" s="285">
        <f t="shared" si="0"/>
        <v>627500</v>
      </c>
    </row>
    <row r="693" spans="2:14" s="10" customFormat="1" x14ac:dyDescent="0.2">
      <c r="B693" s="118" t="s">
        <v>1053</v>
      </c>
      <c r="C693" s="119" t="s">
        <v>827</v>
      </c>
      <c r="D693" s="267">
        <v>0</v>
      </c>
      <c r="E693" s="267">
        <v>1955600</v>
      </c>
      <c r="F693" s="267">
        <v>0</v>
      </c>
      <c r="G693" s="267">
        <v>728700</v>
      </c>
      <c r="H693" s="267">
        <v>1798900</v>
      </c>
      <c r="I693" s="267">
        <v>1798900</v>
      </c>
      <c r="J693" s="267">
        <v>608100</v>
      </c>
      <c r="K693" s="137">
        <v>608100</v>
      </c>
      <c r="L693" s="43"/>
      <c r="N693" s="285">
        <f t="shared" si="0"/>
        <v>1955600</v>
      </c>
    </row>
    <row r="694" spans="2:14" s="10" customFormat="1" x14ac:dyDescent="0.2">
      <c r="B694" s="118" t="s">
        <v>1054</v>
      </c>
      <c r="C694" s="119" t="s">
        <v>829</v>
      </c>
      <c r="D694" s="267">
        <v>0</v>
      </c>
      <c r="E694" s="267">
        <v>428900</v>
      </c>
      <c r="F694" s="267">
        <v>0</v>
      </c>
      <c r="G694" s="267">
        <v>9400</v>
      </c>
      <c r="H694" s="267">
        <v>423600</v>
      </c>
      <c r="I694" s="267">
        <v>423600</v>
      </c>
      <c r="J694" s="267">
        <v>12300</v>
      </c>
      <c r="K694" s="137">
        <v>12300</v>
      </c>
      <c r="L694" s="43"/>
      <c r="N694" s="285">
        <f t="shared" si="0"/>
        <v>428900</v>
      </c>
    </row>
    <row r="695" spans="2:14" s="10" customFormat="1" x14ac:dyDescent="0.2">
      <c r="B695" s="118" t="s">
        <v>1055</v>
      </c>
      <c r="C695" s="10" t="s">
        <v>1045</v>
      </c>
      <c r="D695" s="267">
        <v>0</v>
      </c>
      <c r="E695" s="267">
        <v>1000</v>
      </c>
      <c r="F695" s="267">
        <v>0</v>
      </c>
      <c r="G695" s="267">
        <v>0</v>
      </c>
      <c r="H695" s="267">
        <v>1000</v>
      </c>
      <c r="I695" s="267">
        <v>1000</v>
      </c>
      <c r="J695" s="267">
        <v>0</v>
      </c>
      <c r="K695" s="137">
        <v>0</v>
      </c>
      <c r="L695" s="43"/>
      <c r="N695" s="285">
        <f t="shared" si="0"/>
        <v>1000</v>
      </c>
    </row>
    <row r="696" spans="2:14" s="10" customFormat="1" x14ac:dyDescent="0.2">
      <c r="B696" s="118" t="s">
        <v>1056</v>
      </c>
      <c r="C696" s="119" t="s">
        <v>831</v>
      </c>
      <c r="D696" s="267">
        <v>0</v>
      </c>
      <c r="E696" s="267">
        <v>1301500</v>
      </c>
      <c r="F696" s="267">
        <v>0</v>
      </c>
      <c r="G696" s="267">
        <v>126100</v>
      </c>
      <c r="H696" s="267">
        <v>1335400</v>
      </c>
      <c r="I696" s="267">
        <v>1235800</v>
      </c>
      <c r="J696" s="267">
        <v>141300</v>
      </c>
      <c r="K696" s="137">
        <v>141300</v>
      </c>
      <c r="L696" s="43"/>
      <c r="N696" s="285">
        <f t="shared" si="0"/>
        <v>1335400</v>
      </c>
    </row>
    <row r="697" spans="2:14" s="10" customFormat="1" x14ac:dyDescent="0.2">
      <c r="B697" s="118" t="s">
        <v>1057</v>
      </c>
      <c r="C697" s="119" t="s">
        <v>833</v>
      </c>
      <c r="D697" s="267">
        <v>0</v>
      </c>
      <c r="E697" s="267">
        <v>2164700</v>
      </c>
      <c r="F697" s="267">
        <v>0</v>
      </c>
      <c r="G697" s="267">
        <v>1285100</v>
      </c>
      <c r="H697" s="267">
        <v>2370100</v>
      </c>
      <c r="I697" s="267">
        <v>2173000</v>
      </c>
      <c r="J697" s="267">
        <v>1429700</v>
      </c>
      <c r="K697" s="137">
        <v>1429700</v>
      </c>
      <c r="L697" s="43"/>
      <c r="N697" s="285">
        <f t="shared" si="0"/>
        <v>2370100</v>
      </c>
    </row>
    <row r="698" spans="2:14" s="10" customFormat="1" x14ac:dyDescent="0.2">
      <c r="B698" s="118" t="s">
        <v>1058</v>
      </c>
      <c r="C698" s="119" t="s">
        <v>836</v>
      </c>
      <c r="D698" s="267">
        <v>0</v>
      </c>
      <c r="E698" s="267">
        <v>5500</v>
      </c>
      <c r="F698" s="267">
        <v>0</v>
      </c>
      <c r="G698" s="267">
        <v>0</v>
      </c>
      <c r="H698" s="267">
        <v>20300</v>
      </c>
      <c r="I698" s="267">
        <v>20300</v>
      </c>
      <c r="J698" s="267">
        <v>0</v>
      </c>
      <c r="K698" s="137">
        <v>0</v>
      </c>
      <c r="L698" s="43"/>
      <c r="N698" s="285">
        <f t="shared" si="0"/>
        <v>20300</v>
      </c>
    </row>
    <row r="699" spans="2:14" s="10" customFormat="1" x14ac:dyDescent="0.2">
      <c r="B699" s="118" t="s">
        <v>1059</v>
      </c>
      <c r="C699" s="119" t="s">
        <v>837</v>
      </c>
      <c r="D699" s="267">
        <v>0</v>
      </c>
      <c r="E699" s="267">
        <v>57900</v>
      </c>
      <c r="F699" s="267">
        <v>0</v>
      </c>
      <c r="G699" s="267">
        <v>21000</v>
      </c>
      <c r="H699" s="267">
        <v>37300</v>
      </c>
      <c r="I699" s="267">
        <v>37300</v>
      </c>
      <c r="J699" s="267">
        <v>21000</v>
      </c>
      <c r="K699" s="137">
        <v>21000</v>
      </c>
      <c r="L699" s="43"/>
      <c r="N699" s="285">
        <f t="shared" si="0"/>
        <v>57900</v>
      </c>
    </row>
    <row r="700" spans="2:14" s="10" customFormat="1" x14ac:dyDescent="0.2">
      <c r="B700" s="118" t="s">
        <v>1060</v>
      </c>
      <c r="C700" s="119" t="s">
        <v>840</v>
      </c>
      <c r="D700" s="267">
        <v>0</v>
      </c>
      <c r="E700" s="267">
        <v>3325600</v>
      </c>
      <c r="F700" s="267">
        <v>0</v>
      </c>
      <c r="G700" s="267">
        <v>1790700</v>
      </c>
      <c r="H700" s="267">
        <v>3122900</v>
      </c>
      <c r="I700" s="267">
        <v>14905300</v>
      </c>
      <c r="J700" s="267">
        <v>1473600</v>
      </c>
      <c r="K700" s="137">
        <v>13073600</v>
      </c>
      <c r="L700" s="43"/>
      <c r="N700" s="285">
        <f t="shared" si="0"/>
        <v>14905300</v>
      </c>
    </row>
    <row r="701" spans="2:14" s="10" customFormat="1" x14ac:dyDescent="0.2">
      <c r="B701" s="118" t="s">
        <v>844</v>
      </c>
      <c r="C701" s="119" t="s">
        <v>845</v>
      </c>
      <c r="D701" s="267">
        <v>0</v>
      </c>
      <c r="E701" s="267">
        <v>20600</v>
      </c>
      <c r="F701" s="267">
        <v>0</v>
      </c>
      <c r="G701" s="267">
        <v>11000</v>
      </c>
      <c r="H701" s="267">
        <v>20300</v>
      </c>
      <c r="I701" s="267">
        <v>20300</v>
      </c>
      <c r="J701" s="267">
        <v>12000</v>
      </c>
      <c r="K701" s="137">
        <v>12000</v>
      </c>
      <c r="L701" s="43"/>
      <c r="N701" s="285">
        <f t="shared" si="0"/>
        <v>20600</v>
      </c>
    </row>
    <row r="702" spans="2:14" s="10" customFormat="1" x14ac:dyDescent="0.2">
      <c r="B702" s="118" t="s">
        <v>1061</v>
      </c>
      <c r="C702" s="119" t="s">
        <v>1062</v>
      </c>
      <c r="D702" s="267">
        <v>0</v>
      </c>
      <c r="E702" s="267">
        <v>790200</v>
      </c>
      <c r="F702" s="267">
        <v>0</v>
      </c>
      <c r="G702" s="267">
        <v>228000</v>
      </c>
      <c r="H702" s="267">
        <v>796100</v>
      </c>
      <c r="I702" s="267">
        <v>796100</v>
      </c>
      <c r="J702" s="267">
        <v>227800</v>
      </c>
      <c r="K702" s="137">
        <v>227800</v>
      </c>
      <c r="L702" s="43"/>
      <c r="N702" s="285">
        <f t="shared" si="0"/>
        <v>796100</v>
      </c>
    </row>
    <row r="703" spans="2:14" s="10" customFormat="1" ht="13.5" thickBot="1" x14ac:dyDescent="0.25">
      <c r="B703" s="118" t="s">
        <v>1063</v>
      </c>
      <c r="C703" s="119" t="s">
        <v>736</v>
      </c>
      <c r="D703" s="267">
        <v>0</v>
      </c>
      <c r="E703" s="267">
        <v>0</v>
      </c>
      <c r="F703" s="267">
        <v>0</v>
      </c>
      <c r="G703" s="267">
        <v>0</v>
      </c>
      <c r="H703" s="267">
        <v>0</v>
      </c>
      <c r="I703" s="267">
        <v>0</v>
      </c>
      <c r="J703" s="267">
        <v>0</v>
      </c>
      <c r="K703" s="137">
        <v>0</v>
      </c>
      <c r="L703" s="43"/>
      <c r="N703" s="285">
        <f t="shared" si="0"/>
        <v>0</v>
      </c>
    </row>
    <row r="704" spans="2:14" s="10" customFormat="1" ht="13.5" thickBot="1" x14ac:dyDescent="0.25">
      <c r="B704" s="12"/>
      <c r="C704" s="39" t="s">
        <v>47</v>
      </c>
      <c r="D704" s="138">
        <v>0</v>
      </c>
      <c r="E704" s="138">
        <v>10679000</v>
      </c>
      <c r="F704" s="138">
        <v>0</v>
      </c>
      <c r="G704" s="138">
        <v>4209600</v>
      </c>
      <c r="H704" s="138">
        <v>10525000</v>
      </c>
      <c r="I704" s="138">
        <v>22010700</v>
      </c>
      <c r="J704" s="138">
        <v>3935600</v>
      </c>
      <c r="K704" s="277">
        <v>15535600</v>
      </c>
      <c r="L704" s="43"/>
      <c r="N704" s="285">
        <f t="shared" si="0"/>
        <v>22010700</v>
      </c>
    </row>
    <row r="705" spans="2:14" s="10" customFormat="1" x14ac:dyDescent="0.2">
      <c r="B705" s="11"/>
      <c r="C705" s="116"/>
      <c r="D705" s="135"/>
      <c r="E705" s="135"/>
      <c r="F705" s="135"/>
      <c r="G705" s="135"/>
      <c r="H705" s="135"/>
      <c r="I705" s="141"/>
      <c r="J705" s="135"/>
      <c r="K705" s="135"/>
      <c r="L705" s="43"/>
      <c r="N705" s="285">
        <f t="shared" si="0"/>
        <v>1</v>
      </c>
    </row>
    <row r="706" spans="2:14" s="10" customFormat="1" ht="15.75" x14ac:dyDescent="0.25">
      <c r="B706" s="117"/>
      <c r="C706" s="5" t="s">
        <v>348</v>
      </c>
      <c r="D706" s="139"/>
      <c r="E706" s="139"/>
      <c r="F706" s="139"/>
      <c r="G706" s="139"/>
      <c r="H706" s="137"/>
      <c r="I706" s="141"/>
      <c r="J706" s="137"/>
      <c r="K706" s="137"/>
      <c r="L706" s="43"/>
      <c r="N706" s="285">
        <f t="shared" si="0"/>
        <v>1</v>
      </c>
    </row>
    <row r="707" spans="2:14" s="10" customFormat="1" x14ac:dyDescent="0.2">
      <c r="B707" s="117" t="s">
        <v>723</v>
      </c>
      <c r="C707" s="116"/>
      <c r="D707" s="137"/>
      <c r="E707" s="137"/>
      <c r="F707" s="137"/>
      <c r="G707" s="137"/>
      <c r="H707" s="137"/>
      <c r="I707" s="141"/>
      <c r="J707" s="137"/>
      <c r="K707" s="137"/>
      <c r="L707" s="43"/>
      <c r="N707" s="285">
        <f t="shared" si="0"/>
        <v>1</v>
      </c>
    </row>
    <row r="708" spans="2:14" s="10" customFormat="1" x14ac:dyDescent="0.2">
      <c r="B708" s="118" t="s">
        <v>1064</v>
      </c>
      <c r="C708" s="10" t="s">
        <v>1046</v>
      </c>
      <c r="D708" s="267">
        <v>0</v>
      </c>
      <c r="E708" s="267">
        <v>291900</v>
      </c>
      <c r="F708" s="267">
        <v>0</v>
      </c>
      <c r="G708" s="267">
        <v>6200</v>
      </c>
      <c r="H708" s="267">
        <v>754500</v>
      </c>
      <c r="I708" s="267">
        <v>265500</v>
      </c>
      <c r="J708" s="267">
        <v>494500</v>
      </c>
      <c r="K708" s="137">
        <v>5500</v>
      </c>
      <c r="L708" s="43"/>
      <c r="N708" s="285">
        <f t="shared" si="0"/>
        <v>754500</v>
      </c>
    </row>
    <row r="709" spans="2:14" s="10" customFormat="1" x14ac:dyDescent="0.2">
      <c r="B709" s="118" t="s">
        <v>1065</v>
      </c>
      <c r="C709" s="10" t="s">
        <v>1047</v>
      </c>
      <c r="D709" s="267">
        <v>0</v>
      </c>
      <c r="E709" s="267">
        <v>1105000</v>
      </c>
      <c r="F709" s="267">
        <v>0</v>
      </c>
      <c r="G709" s="267">
        <v>683200</v>
      </c>
      <c r="H709" s="267">
        <v>1034600</v>
      </c>
      <c r="I709" s="267">
        <v>1034600</v>
      </c>
      <c r="J709" s="267">
        <v>614900</v>
      </c>
      <c r="K709" s="137">
        <v>614900</v>
      </c>
      <c r="L709" s="43"/>
      <c r="N709" s="285">
        <f t="shared" si="0"/>
        <v>1105000</v>
      </c>
    </row>
    <row r="710" spans="2:14" s="10" customFormat="1" x14ac:dyDescent="0.2">
      <c r="B710" s="118" t="s">
        <v>1066</v>
      </c>
      <c r="C710" s="10" t="s">
        <v>1048</v>
      </c>
      <c r="D710" s="267">
        <v>0</v>
      </c>
      <c r="E710" s="267">
        <v>0</v>
      </c>
      <c r="F710" s="267">
        <v>0</v>
      </c>
      <c r="G710" s="267">
        <v>0</v>
      </c>
      <c r="H710" s="267">
        <v>0</v>
      </c>
      <c r="I710" s="267">
        <v>0</v>
      </c>
      <c r="J710" s="267">
        <v>0</v>
      </c>
      <c r="K710" s="137">
        <v>0</v>
      </c>
      <c r="L710" s="43"/>
      <c r="N710" s="285">
        <f t="shared" si="0"/>
        <v>0</v>
      </c>
    </row>
    <row r="711" spans="2:14" s="10" customFormat="1" x14ac:dyDescent="0.2">
      <c r="B711" s="118" t="s">
        <v>1067</v>
      </c>
      <c r="C711" s="119" t="s">
        <v>1068</v>
      </c>
      <c r="D711" s="267">
        <v>0</v>
      </c>
      <c r="E711" s="267">
        <v>247000</v>
      </c>
      <c r="F711" s="267">
        <v>0</v>
      </c>
      <c r="G711" s="267">
        <v>202100</v>
      </c>
      <c r="H711" s="267">
        <v>104200</v>
      </c>
      <c r="I711" s="267">
        <v>104200</v>
      </c>
      <c r="J711" s="267">
        <v>102300</v>
      </c>
      <c r="K711" s="137">
        <v>102300</v>
      </c>
      <c r="L711" s="43"/>
      <c r="N711" s="285">
        <f t="shared" si="0"/>
        <v>247000</v>
      </c>
    </row>
    <row r="712" spans="2:14" s="10" customFormat="1" x14ac:dyDescent="0.2">
      <c r="B712" s="118" t="s">
        <v>1069</v>
      </c>
      <c r="C712" s="119" t="s">
        <v>851</v>
      </c>
      <c r="D712" s="267">
        <v>0</v>
      </c>
      <c r="E712" s="267">
        <v>612400</v>
      </c>
      <c r="F712" s="267">
        <v>0</v>
      </c>
      <c r="G712" s="267">
        <v>203700</v>
      </c>
      <c r="H712" s="267">
        <v>591900</v>
      </c>
      <c r="I712" s="267">
        <v>591900</v>
      </c>
      <c r="J712" s="267">
        <v>192800</v>
      </c>
      <c r="K712" s="137">
        <v>192800</v>
      </c>
      <c r="L712" s="43"/>
      <c r="N712" s="285">
        <f t="shared" si="0"/>
        <v>612400</v>
      </c>
    </row>
    <row r="713" spans="2:14" s="10" customFormat="1" x14ac:dyDescent="0.2">
      <c r="B713" s="118" t="s">
        <v>1070</v>
      </c>
      <c r="C713" s="119" t="s">
        <v>853</v>
      </c>
      <c r="D713" s="267">
        <v>0</v>
      </c>
      <c r="E713" s="267">
        <v>1621300</v>
      </c>
      <c r="F713" s="267">
        <v>0</v>
      </c>
      <c r="G713" s="267">
        <v>31100</v>
      </c>
      <c r="H713" s="267">
        <v>1585900</v>
      </c>
      <c r="I713" s="267">
        <v>1585900</v>
      </c>
      <c r="J713" s="267">
        <v>30500</v>
      </c>
      <c r="K713" s="137">
        <v>30500</v>
      </c>
      <c r="L713" s="43"/>
      <c r="N713" s="285">
        <f t="shared" si="0"/>
        <v>1621300</v>
      </c>
    </row>
    <row r="714" spans="2:14" s="10" customFormat="1" x14ac:dyDescent="0.2">
      <c r="B714" s="118" t="s">
        <v>1071</v>
      </c>
      <c r="C714" s="119" t="s">
        <v>855</v>
      </c>
      <c r="D714" s="267">
        <v>0</v>
      </c>
      <c r="E714" s="267">
        <v>394400</v>
      </c>
      <c r="F714" s="267">
        <v>0</v>
      </c>
      <c r="G714" s="267">
        <v>48300</v>
      </c>
      <c r="H714" s="267">
        <v>370900</v>
      </c>
      <c r="I714" s="267">
        <v>370900</v>
      </c>
      <c r="J714" s="267">
        <v>50400</v>
      </c>
      <c r="K714" s="137">
        <v>50400</v>
      </c>
      <c r="L714" s="43"/>
      <c r="N714" s="285">
        <f t="shared" si="0"/>
        <v>394400</v>
      </c>
    </row>
    <row r="715" spans="2:14" s="10" customFormat="1" x14ac:dyDescent="0.2">
      <c r="B715" s="118" t="s">
        <v>1072</v>
      </c>
      <c r="C715" s="119" t="s">
        <v>857</v>
      </c>
      <c r="D715" s="267">
        <v>0</v>
      </c>
      <c r="E715" s="267">
        <v>99300</v>
      </c>
      <c r="F715" s="267">
        <v>0</v>
      </c>
      <c r="G715" s="267">
        <v>0</v>
      </c>
      <c r="H715" s="267">
        <v>105700</v>
      </c>
      <c r="I715" s="267">
        <v>105700</v>
      </c>
      <c r="J715" s="267">
        <v>0</v>
      </c>
      <c r="K715" s="137">
        <v>0</v>
      </c>
      <c r="L715" s="43"/>
      <c r="N715" s="285">
        <f t="shared" si="0"/>
        <v>105700</v>
      </c>
    </row>
    <row r="716" spans="2:14" s="10" customFormat="1" x14ac:dyDescent="0.2">
      <c r="B716" s="118" t="s">
        <v>1073</v>
      </c>
      <c r="C716" s="119" t="s">
        <v>1074</v>
      </c>
      <c r="D716" s="267">
        <v>0</v>
      </c>
      <c r="E716" s="267">
        <v>452200</v>
      </c>
      <c r="F716" s="267">
        <v>0</v>
      </c>
      <c r="G716" s="267">
        <v>86300</v>
      </c>
      <c r="H716" s="267">
        <v>451400</v>
      </c>
      <c r="I716" s="267">
        <v>451400</v>
      </c>
      <c r="J716" s="267">
        <v>87100</v>
      </c>
      <c r="K716" s="137">
        <v>87100</v>
      </c>
      <c r="L716" s="43"/>
      <c r="N716" s="285">
        <f t="shared" si="0"/>
        <v>452200</v>
      </c>
    </row>
    <row r="717" spans="2:14" s="10" customFormat="1" x14ac:dyDescent="0.2">
      <c r="B717" s="118" t="s">
        <v>859</v>
      </c>
      <c r="C717" s="119" t="s">
        <v>862</v>
      </c>
      <c r="D717" s="267">
        <v>0</v>
      </c>
      <c r="E717" s="267">
        <v>359600</v>
      </c>
      <c r="F717" s="267">
        <v>0</v>
      </c>
      <c r="G717" s="267">
        <v>124100</v>
      </c>
      <c r="H717" s="267">
        <v>306000</v>
      </c>
      <c r="I717" s="267">
        <v>306000</v>
      </c>
      <c r="J717" s="267">
        <v>80900</v>
      </c>
      <c r="K717" s="137">
        <v>80900</v>
      </c>
      <c r="L717" s="43"/>
      <c r="N717" s="285">
        <f t="shared" si="0"/>
        <v>359600</v>
      </c>
    </row>
    <row r="718" spans="2:14" s="10" customFormat="1" x14ac:dyDescent="0.2">
      <c r="B718" s="118" t="s">
        <v>861</v>
      </c>
      <c r="C718" s="119" t="s">
        <v>1075</v>
      </c>
      <c r="D718" s="267">
        <v>0</v>
      </c>
      <c r="E718" s="267">
        <v>4157000</v>
      </c>
      <c r="F718" s="267">
        <v>0</v>
      </c>
      <c r="G718" s="267">
        <v>430000</v>
      </c>
      <c r="H718" s="267">
        <v>4034300</v>
      </c>
      <c r="I718" s="267">
        <v>4034300</v>
      </c>
      <c r="J718" s="267">
        <v>406000</v>
      </c>
      <c r="K718" s="137">
        <v>406000</v>
      </c>
      <c r="L718" s="43"/>
      <c r="N718" s="285">
        <f t="shared" ref="N718:N757" si="1">IF(E718="",1,IF(G718&gt;E718,G718,IF(H718&gt;E718,H718,IF(I718&gt;E718,I718,IF(J718&gt;E718,J718,IF(K718&gt;E718,K718,E718))))))</f>
        <v>4157000</v>
      </c>
    </row>
    <row r="719" spans="2:14" s="10" customFormat="1" x14ac:dyDescent="0.2">
      <c r="B719" s="118" t="s">
        <v>1076</v>
      </c>
      <c r="C719" s="119" t="s">
        <v>869</v>
      </c>
      <c r="D719" s="267">
        <v>0</v>
      </c>
      <c r="E719" s="267">
        <v>286200</v>
      </c>
      <c r="F719" s="267">
        <v>0</v>
      </c>
      <c r="G719" s="267">
        <v>167300</v>
      </c>
      <c r="H719" s="267">
        <v>279300</v>
      </c>
      <c r="I719" s="267">
        <v>279300</v>
      </c>
      <c r="J719" s="267">
        <v>167200</v>
      </c>
      <c r="K719" s="137">
        <v>167200</v>
      </c>
      <c r="L719" s="43"/>
      <c r="N719" s="285">
        <f t="shared" si="1"/>
        <v>286200</v>
      </c>
    </row>
    <row r="720" spans="2:14" s="10" customFormat="1" x14ac:dyDescent="0.2">
      <c r="B720" s="118" t="s">
        <v>866</v>
      </c>
      <c r="C720" s="119" t="s">
        <v>441</v>
      </c>
      <c r="D720" s="267">
        <v>0</v>
      </c>
      <c r="E720" s="267">
        <v>2093900</v>
      </c>
      <c r="F720" s="267">
        <v>0</v>
      </c>
      <c r="G720" s="267">
        <v>1307300</v>
      </c>
      <c r="H720" s="267">
        <v>1816800</v>
      </c>
      <c r="I720" s="267">
        <v>1816800</v>
      </c>
      <c r="J720" s="267">
        <v>1057900</v>
      </c>
      <c r="K720" s="137">
        <v>1057900</v>
      </c>
      <c r="L720" s="43"/>
      <c r="N720" s="285">
        <f t="shared" si="1"/>
        <v>2093900</v>
      </c>
    </row>
    <row r="721" spans="2:14" s="10" customFormat="1" x14ac:dyDescent="0.2">
      <c r="B721" s="118" t="s">
        <v>868</v>
      </c>
      <c r="C721" s="119" t="s">
        <v>1077</v>
      </c>
      <c r="D721" s="267">
        <v>0</v>
      </c>
      <c r="E721" s="267">
        <v>28000</v>
      </c>
      <c r="F721" s="267">
        <v>0</v>
      </c>
      <c r="G721" s="267">
        <v>0</v>
      </c>
      <c r="H721" s="267">
        <v>27300</v>
      </c>
      <c r="I721" s="267">
        <v>27300</v>
      </c>
      <c r="J721" s="267">
        <v>61000</v>
      </c>
      <c r="K721" s="137">
        <v>61000</v>
      </c>
      <c r="L721" s="43"/>
      <c r="N721" s="285">
        <f t="shared" si="1"/>
        <v>61000</v>
      </c>
    </row>
    <row r="722" spans="2:14" s="10" customFormat="1" ht="13.5" thickBot="1" x14ac:dyDescent="0.25">
      <c r="B722" s="118" t="s">
        <v>1884</v>
      </c>
      <c r="C722" s="119" t="s">
        <v>1883</v>
      </c>
      <c r="D722" s="267">
        <v>0</v>
      </c>
      <c r="E722" s="267">
        <v>0</v>
      </c>
      <c r="F722" s="267">
        <v>0</v>
      </c>
      <c r="G722" s="267">
        <v>0</v>
      </c>
      <c r="H722" s="267">
        <v>0</v>
      </c>
      <c r="I722" s="267">
        <v>0</v>
      </c>
      <c r="J722" s="267">
        <v>0</v>
      </c>
      <c r="K722" s="137">
        <v>0</v>
      </c>
      <c r="L722" s="43"/>
      <c r="N722" s="285"/>
    </row>
    <row r="723" spans="2:14" s="10" customFormat="1" ht="13.5" thickBot="1" x14ac:dyDescent="0.25">
      <c r="B723" s="12"/>
      <c r="C723" s="39" t="s">
        <v>47</v>
      </c>
      <c r="D723" s="138">
        <v>0</v>
      </c>
      <c r="E723" s="138">
        <v>11748200</v>
      </c>
      <c r="F723" s="138">
        <v>0</v>
      </c>
      <c r="G723" s="138">
        <v>3289600</v>
      </c>
      <c r="H723" s="138">
        <v>11462800</v>
      </c>
      <c r="I723" s="138">
        <v>10973800</v>
      </c>
      <c r="J723" s="138">
        <v>3345500</v>
      </c>
      <c r="K723" s="277">
        <v>2856500</v>
      </c>
      <c r="L723" s="114"/>
      <c r="N723" s="285">
        <f t="shared" si="1"/>
        <v>11748200</v>
      </c>
    </row>
    <row r="724" spans="2:14" s="10" customFormat="1" x14ac:dyDescent="0.2">
      <c r="B724" s="11"/>
      <c r="C724" s="116"/>
      <c r="D724" s="135"/>
      <c r="E724" s="135"/>
      <c r="F724" s="135"/>
      <c r="G724" s="135"/>
      <c r="H724" s="135"/>
      <c r="I724" s="135"/>
      <c r="J724" s="135"/>
      <c r="K724" s="135"/>
      <c r="L724" s="43"/>
      <c r="N724" s="285">
        <f t="shared" si="1"/>
        <v>1</v>
      </c>
    </row>
    <row r="725" spans="2:14" s="10" customFormat="1" ht="15.75" x14ac:dyDescent="0.25">
      <c r="B725" s="8"/>
      <c r="C725" s="288" t="s">
        <v>352</v>
      </c>
      <c r="D725" s="139"/>
      <c r="E725" s="139"/>
      <c r="F725" s="139"/>
      <c r="G725" s="139"/>
      <c r="H725" s="137"/>
      <c r="I725" s="137"/>
      <c r="J725" s="137"/>
      <c r="K725" s="137"/>
      <c r="L725" s="43"/>
      <c r="N725" s="285">
        <f t="shared" si="1"/>
        <v>1</v>
      </c>
    </row>
    <row r="726" spans="2:14" s="124" customFormat="1" ht="12" x14ac:dyDescent="0.2">
      <c r="B726" s="293" t="s">
        <v>723</v>
      </c>
      <c r="C726" s="121"/>
      <c r="D726" s="139"/>
      <c r="E726" s="139"/>
      <c r="F726" s="139"/>
      <c r="G726" s="139"/>
      <c r="H726" s="137"/>
      <c r="I726" s="137"/>
      <c r="J726" s="137"/>
      <c r="K726" s="137"/>
      <c r="L726" s="116"/>
      <c r="N726" s="294">
        <f t="shared" si="1"/>
        <v>1</v>
      </c>
    </row>
    <row r="727" spans="2:14" s="10" customFormat="1" x14ac:dyDescent="0.2">
      <c r="B727" s="118" t="s">
        <v>1078</v>
      </c>
      <c r="C727" s="10" t="s">
        <v>1049</v>
      </c>
      <c r="D727" s="267">
        <v>0</v>
      </c>
      <c r="E727" s="267">
        <v>319300</v>
      </c>
      <c r="F727" s="267">
        <v>0</v>
      </c>
      <c r="G727" s="267">
        <v>0</v>
      </c>
      <c r="H727" s="267">
        <v>318600</v>
      </c>
      <c r="I727" s="267">
        <v>318600</v>
      </c>
      <c r="J727" s="267">
        <v>0</v>
      </c>
      <c r="K727" s="137">
        <v>0</v>
      </c>
      <c r="L727" s="43"/>
      <c r="N727" s="285">
        <f t="shared" si="1"/>
        <v>319300</v>
      </c>
    </row>
    <row r="728" spans="2:14" s="10" customFormat="1" x14ac:dyDescent="0.2">
      <c r="B728" s="118" t="s">
        <v>1079</v>
      </c>
      <c r="C728" s="119" t="s">
        <v>444</v>
      </c>
      <c r="D728" s="267">
        <v>0</v>
      </c>
      <c r="E728" s="267">
        <v>2960900</v>
      </c>
      <c r="F728" s="267">
        <v>0</v>
      </c>
      <c r="G728" s="267">
        <v>81700</v>
      </c>
      <c r="H728" s="267">
        <v>2877200</v>
      </c>
      <c r="I728" s="267">
        <v>2877200</v>
      </c>
      <c r="J728" s="267">
        <v>89800</v>
      </c>
      <c r="K728" s="137">
        <v>89800</v>
      </c>
      <c r="L728" s="43"/>
      <c r="N728" s="285">
        <f t="shared" si="1"/>
        <v>2960900</v>
      </c>
    </row>
    <row r="729" spans="2:14" s="10" customFormat="1" x14ac:dyDescent="0.2">
      <c r="B729" s="118" t="s">
        <v>1080</v>
      </c>
      <c r="C729" s="10" t="s">
        <v>1050</v>
      </c>
      <c r="D729" s="267">
        <v>0</v>
      </c>
      <c r="E729" s="267">
        <v>2607400</v>
      </c>
      <c r="F729" s="267">
        <v>0</v>
      </c>
      <c r="G729" s="267">
        <v>37300</v>
      </c>
      <c r="H729" s="267">
        <v>2467600</v>
      </c>
      <c r="I729" s="267">
        <v>2467600</v>
      </c>
      <c r="J729" s="267">
        <v>38200</v>
      </c>
      <c r="K729" s="137">
        <v>38200</v>
      </c>
      <c r="L729" s="43"/>
      <c r="N729" s="285">
        <f t="shared" si="1"/>
        <v>2607400</v>
      </c>
    </row>
    <row r="730" spans="2:14" s="10" customFormat="1" x14ac:dyDescent="0.2">
      <c r="B730" s="118" t="s">
        <v>1081</v>
      </c>
      <c r="C730" s="119" t="s">
        <v>1082</v>
      </c>
      <c r="D730" s="267">
        <v>0</v>
      </c>
      <c r="E730" s="267">
        <v>78800</v>
      </c>
      <c r="F730" s="267">
        <v>0</v>
      </c>
      <c r="G730" s="267">
        <v>0</v>
      </c>
      <c r="H730" s="267">
        <v>76300</v>
      </c>
      <c r="I730" s="267">
        <v>76300</v>
      </c>
      <c r="J730" s="267">
        <v>0</v>
      </c>
      <c r="K730" s="137">
        <v>0</v>
      </c>
      <c r="L730" s="43"/>
      <c r="N730" s="285">
        <f t="shared" si="1"/>
        <v>78800</v>
      </c>
    </row>
    <row r="731" spans="2:14" s="10" customFormat="1" x14ac:dyDescent="0.2">
      <c r="B731" s="118" t="s">
        <v>1083</v>
      </c>
      <c r="C731" s="119" t="s">
        <v>450</v>
      </c>
      <c r="D731" s="267">
        <v>0</v>
      </c>
      <c r="E731" s="267">
        <v>680300</v>
      </c>
      <c r="F731" s="267">
        <v>0</v>
      </c>
      <c r="G731" s="267">
        <v>94700</v>
      </c>
      <c r="H731" s="267">
        <v>685800</v>
      </c>
      <c r="I731" s="267">
        <v>685800</v>
      </c>
      <c r="J731" s="267">
        <v>94600</v>
      </c>
      <c r="K731" s="137">
        <v>94600</v>
      </c>
      <c r="L731" s="43"/>
      <c r="N731" s="285">
        <f t="shared" si="1"/>
        <v>685800</v>
      </c>
    </row>
    <row r="732" spans="2:14" s="10" customFormat="1" ht="13.5" thickBot="1" x14ac:dyDescent="0.25">
      <c r="B732" s="118" t="s">
        <v>1084</v>
      </c>
      <c r="C732" s="119" t="s">
        <v>736</v>
      </c>
      <c r="D732" s="267">
        <v>0</v>
      </c>
      <c r="E732" s="267">
        <v>0</v>
      </c>
      <c r="F732" s="267">
        <v>0</v>
      </c>
      <c r="G732" s="267">
        <v>0</v>
      </c>
      <c r="H732" s="267">
        <v>0</v>
      </c>
      <c r="I732" s="267">
        <v>0</v>
      </c>
      <c r="J732" s="267">
        <v>0</v>
      </c>
      <c r="K732" s="137">
        <v>0</v>
      </c>
      <c r="L732" s="43"/>
      <c r="N732" s="285">
        <f t="shared" si="1"/>
        <v>0</v>
      </c>
    </row>
    <row r="733" spans="2:14" s="10" customFormat="1" ht="13.5" thickBot="1" x14ac:dyDescent="0.25">
      <c r="B733" s="12"/>
      <c r="C733" s="39" t="s">
        <v>47</v>
      </c>
      <c r="D733" s="138">
        <v>0</v>
      </c>
      <c r="E733" s="138">
        <v>6646700</v>
      </c>
      <c r="F733" s="138">
        <v>0</v>
      </c>
      <c r="G733" s="138">
        <v>213700</v>
      </c>
      <c r="H733" s="138">
        <v>6425500</v>
      </c>
      <c r="I733" s="138">
        <v>6425500</v>
      </c>
      <c r="J733" s="138">
        <v>222600</v>
      </c>
      <c r="K733" s="277">
        <v>222600</v>
      </c>
      <c r="L733" s="43"/>
      <c r="N733" s="285">
        <f t="shared" si="1"/>
        <v>6646700</v>
      </c>
    </row>
    <row r="734" spans="2:14" s="10" customFormat="1" x14ac:dyDescent="0.2">
      <c r="B734" s="11"/>
      <c r="C734" s="122"/>
      <c r="D734" s="137"/>
      <c r="E734" s="137"/>
      <c r="F734" s="137"/>
      <c r="G734" s="137"/>
      <c r="H734" s="137"/>
      <c r="I734" s="141"/>
      <c r="J734" s="137"/>
      <c r="K734" s="137"/>
      <c r="L734" s="43"/>
      <c r="N734" s="285">
        <f t="shared" si="1"/>
        <v>1</v>
      </c>
    </row>
    <row r="735" spans="2:14" s="10" customFormat="1" ht="15.75" x14ac:dyDescent="0.25">
      <c r="B735" s="117"/>
      <c r="C735" s="292" t="s">
        <v>1274</v>
      </c>
      <c r="D735" s="142"/>
      <c r="E735" s="142"/>
      <c r="F735" s="142"/>
      <c r="G735" s="142"/>
      <c r="H735" s="142"/>
      <c r="I735" s="143"/>
      <c r="J735" s="137"/>
      <c r="K735" s="137"/>
      <c r="L735" s="43"/>
      <c r="N735" s="285">
        <f t="shared" si="1"/>
        <v>1</v>
      </c>
    </row>
    <row r="736" spans="2:14" s="124" customFormat="1" x14ac:dyDescent="0.2">
      <c r="B736" s="117" t="s">
        <v>723</v>
      </c>
      <c r="C736" s="40"/>
      <c r="D736" s="142"/>
      <c r="E736" s="142"/>
      <c r="F736" s="142"/>
      <c r="G736" s="142"/>
      <c r="H736" s="142"/>
      <c r="I736" s="143"/>
      <c r="J736" s="137"/>
      <c r="K736" s="137"/>
      <c r="L736" s="116"/>
      <c r="N736" s="294">
        <f t="shared" si="1"/>
        <v>1</v>
      </c>
    </row>
    <row r="737" spans="2:14" s="10" customFormat="1" x14ac:dyDescent="0.2">
      <c r="B737" s="118" t="s">
        <v>1085</v>
      </c>
      <c r="C737" s="119" t="s">
        <v>451</v>
      </c>
      <c r="D737" s="267">
        <v>0</v>
      </c>
      <c r="E737" s="267">
        <v>0</v>
      </c>
      <c r="F737" s="267">
        <v>0</v>
      </c>
      <c r="G737" s="267">
        <v>0</v>
      </c>
      <c r="H737" s="267">
        <v>0</v>
      </c>
      <c r="I737" s="267">
        <v>0</v>
      </c>
      <c r="J737" s="267">
        <v>0</v>
      </c>
      <c r="K737" s="137">
        <v>0</v>
      </c>
      <c r="L737" s="43"/>
      <c r="N737" s="285">
        <f t="shared" si="1"/>
        <v>0</v>
      </c>
    </row>
    <row r="738" spans="2:14" s="10" customFormat="1" x14ac:dyDescent="0.2">
      <c r="B738" s="118" t="s">
        <v>1086</v>
      </c>
      <c r="C738" s="119" t="s">
        <v>455</v>
      </c>
      <c r="D738" s="267">
        <v>0</v>
      </c>
      <c r="E738" s="267">
        <v>0</v>
      </c>
      <c r="F738" s="267">
        <v>0</v>
      </c>
      <c r="G738" s="267">
        <v>0</v>
      </c>
      <c r="H738" s="267">
        <v>0</v>
      </c>
      <c r="I738" s="267">
        <v>0</v>
      </c>
      <c r="J738" s="267">
        <v>0</v>
      </c>
      <c r="K738" s="137">
        <v>0</v>
      </c>
      <c r="L738" s="43"/>
      <c r="N738" s="285">
        <f t="shared" si="1"/>
        <v>0</v>
      </c>
    </row>
    <row r="739" spans="2:14" s="10" customFormat="1" x14ac:dyDescent="0.2">
      <c r="B739" s="118" t="s">
        <v>1087</v>
      </c>
      <c r="C739" s="119" t="s">
        <v>456</v>
      </c>
      <c r="D739" s="267">
        <v>0</v>
      </c>
      <c r="E739" s="267">
        <v>0</v>
      </c>
      <c r="F739" s="267">
        <v>0</v>
      </c>
      <c r="G739" s="267">
        <v>0</v>
      </c>
      <c r="H739" s="267">
        <v>0</v>
      </c>
      <c r="I739" s="267">
        <v>0</v>
      </c>
      <c r="J739" s="267">
        <v>0</v>
      </c>
      <c r="K739" s="137">
        <v>0</v>
      </c>
      <c r="L739" s="43"/>
      <c r="N739" s="285">
        <f t="shared" si="1"/>
        <v>0</v>
      </c>
    </row>
    <row r="740" spans="2:14" s="10" customFormat="1" x14ac:dyDescent="0.2">
      <c r="B740" s="118" t="s">
        <v>1088</v>
      </c>
      <c r="C740" s="119" t="s">
        <v>1239</v>
      </c>
      <c r="D740" s="267">
        <v>0</v>
      </c>
      <c r="E740" s="267">
        <v>669000</v>
      </c>
      <c r="F740" s="267">
        <v>0</v>
      </c>
      <c r="G740" s="267">
        <v>466200</v>
      </c>
      <c r="H740" s="267">
        <v>634400</v>
      </c>
      <c r="I740" s="267">
        <v>644400</v>
      </c>
      <c r="J740" s="267">
        <v>418500</v>
      </c>
      <c r="K740" s="137">
        <v>418500</v>
      </c>
      <c r="L740" s="43"/>
      <c r="N740" s="285">
        <f t="shared" si="1"/>
        <v>669000</v>
      </c>
    </row>
    <row r="741" spans="2:14" s="10" customFormat="1" x14ac:dyDescent="0.2">
      <c r="B741" s="118" t="s">
        <v>1089</v>
      </c>
      <c r="C741" s="119" t="s">
        <v>1243</v>
      </c>
      <c r="D741" s="267">
        <v>0</v>
      </c>
      <c r="E741" s="267">
        <v>3400</v>
      </c>
      <c r="F741" s="267">
        <v>0</v>
      </c>
      <c r="G741" s="267">
        <v>1600</v>
      </c>
      <c r="H741" s="267">
        <v>4600</v>
      </c>
      <c r="I741" s="267">
        <v>4600</v>
      </c>
      <c r="J741" s="267">
        <v>2000</v>
      </c>
      <c r="K741" s="137">
        <v>2000</v>
      </c>
      <c r="L741" s="43"/>
      <c r="N741" s="285">
        <f t="shared" si="1"/>
        <v>4600</v>
      </c>
    </row>
    <row r="742" spans="2:14" s="10" customFormat="1" ht="13.5" thickBot="1" x14ac:dyDescent="0.25">
      <c r="B742" s="118" t="s">
        <v>1090</v>
      </c>
      <c r="C742" s="119" t="s">
        <v>736</v>
      </c>
      <c r="D742" s="267">
        <v>0</v>
      </c>
      <c r="E742" s="267">
        <v>0</v>
      </c>
      <c r="F742" s="267">
        <v>0</v>
      </c>
      <c r="G742" s="267">
        <v>0</v>
      </c>
      <c r="H742" s="267">
        <v>0</v>
      </c>
      <c r="I742" s="267">
        <v>0</v>
      </c>
      <c r="J742" s="267">
        <v>0</v>
      </c>
      <c r="K742" s="137">
        <v>0</v>
      </c>
      <c r="L742" s="43"/>
      <c r="N742" s="285">
        <f t="shared" si="1"/>
        <v>0</v>
      </c>
    </row>
    <row r="743" spans="2:14" s="10" customFormat="1" ht="13.5" thickBot="1" x14ac:dyDescent="0.25">
      <c r="B743" s="12"/>
      <c r="C743" s="39" t="s">
        <v>47</v>
      </c>
      <c r="D743" s="138">
        <v>0</v>
      </c>
      <c r="E743" s="138">
        <v>672400</v>
      </c>
      <c r="F743" s="138">
        <v>0</v>
      </c>
      <c r="G743" s="138">
        <v>467800</v>
      </c>
      <c r="H743" s="138">
        <v>639000</v>
      </c>
      <c r="I743" s="138">
        <v>649000</v>
      </c>
      <c r="J743" s="138">
        <v>420500</v>
      </c>
      <c r="K743" s="277">
        <v>420500</v>
      </c>
      <c r="L743" s="43"/>
      <c r="N743" s="285">
        <f t="shared" si="1"/>
        <v>672400</v>
      </c>
    </row>
    <row r="744" spans="2:14" s="10" customFormat="1" x14ac:dyDescent="0.2">
      <c r="B744" s="8"/>
      <c r="C744" s="55"/>
      <c r="D744" s="137"/>
      <c r="E744" s="137"/>
      <c r="F744" s="137"/>
      <c r="G744" s="137"/>
      <c r="H744" s="137"/>
      <c r="I744" s="141"/>
      <c r="J744" s="137"/>
      <c r="K744" s="137"/>
      <c r="L744" s="43"/>
      <c r="N744" s="285">
        <f t="shared" si="1"/>
        <v>1</v>
      </c>
    </row>
    <row r="745" spans="2:14" s="10" customFormat="1" ht="15.75" x14ac:dyDescent="0.25">
      <c r="B745" s="117"/>
      <c r="C745" s="5" t="s">
        <v>1246</v>
      </c>
      <c r="D745" s="142"/>
      <c r="E745" s="142"/>
      <c r="F745" s="142"/>
      <c r="G745" s="142"/>
      <c r="H745" s="142"/>
      <c r="I745" s="143"/>
      <c r="J745" s="137"/>
      <c r="K745" s="137"/>
      <c r="L745" s="43"/>
      <c r="N745" s="285">
        <f t="shared" si="1"/>
        <v>1</v>
      </c>
    </row>
    <row r="746" spans="2:14" s="124" customFormat="1" x14ac:dyDescent="0.2">
      <c r="B746" s="117" t="s">
        <v>723</v>
      </c>
      <c r="C746" s="120"/>
      <c r="D746" s="142"/>
      <c r="E746" s="142"/>
      <c r="F746" s="142"/>
      <c r="G746" s="142"/>
      <c r="H746" s="142"/>
      <c r="I746" s="143"/>
      <c r="J746" s="137"/>
      <c r="K746" s="137"/>
      <c r="L746" s="116"/>
      <c r="N746" s="294">
        <f t="shared" si="1"/>
        <v>1</v>
      </c>
    </row>
    <row r="747" spans="2:14" s="10" customFormat="1" x14ac:dyDescent="0.2">
      <c r="B747" s="118" t="s">
        <v>1091</v>
      </c>
      <c r="C747" s="119" t="s">
        <v>1247</v>
      </c>
      <c r="D747" s="267">
        <v>0</v>
      </c>
      <c r="E747" s="267">
        <v>121300</v>
      </c>
      <c r="F747" s="267">
        <v>0</v>
      </c>
      <c r="G747" s="267">
        <v>50000</v>
      </c>
      <c r="H747" s="267">
        <v>70900</v>
      </c>
      <c r="I747" s="267">
        <v>70900</v>
      </c>
      <c r="J747" s="267">
        <v>0</v>
      </c>
      <c r="K747" s="137">
        <v>0</v>
      </c>
      <c r="L747" s="43"/>
      <c r="N747" s="285">
        <f t="shared" si="1"/>
        <v>121300</v>
      </c>
    </row>
    <row r="748" spans="2:14" s="10" customFormat="1" x14ac:dyDescent="0.2">
      <c r="B748" s="118" t="s">
        <v>1092</v>
      </c>
      <c r="C748" s="119" t="s">
        <v>1248</v>
      </c>
      <c r="D748" s="267">
        <v>0</v>
      </c>
      <c r="E748" s="267">
        <v>85800</v>
      </c>
      <c r="F748" s="267">
        <v>0</v>
      </c>
      <c r="G748" s="267">
        <v>83000</v>
      </c>
      <c r="H748" s="267">
        <v>3100</v>
      </c>
      <c r="I748" s="267">
        <v>3100</v>
      </c>
      <c r="J748" s="267">
        <v>0</v>
      </c>
      <c r="K748" s="137">
        <v>0</v>
      </c>
      <c r="L748" s="43"/>
      <c r="N748" s="285">
        <f t="shared" si="1"/>
        <v>85800</v>
      </c>
    </row>
    <row r="749" spans="2:14" s="10" customFormat="1" x14ac:dyDescent="0.2">
      <c r="B749" s="118" t="s">
        <v>1093</v>
      </c>
      <c r="C749" s="119" t="s">
        <v>1094</v>
      </c>
      <c r="D749" s="267">
        <v>0</v>
      </c>
      <c r="E749" s="267">
        <v>4643700</v>
      </c>
      <c r="F749" s="267">
        <v>0</v>
      </c>
      <c r="G749" s="267">
        <v>9700</v>
      </c>
      <c r="H749" s="267">
        <v>4932500</v>
      </c>
      <c r="I749" s="267">
        <v>4932500</v>
      </c>
      <c r="J749" s="267">
        <v>10200</v>
      </c>
      <c r="K749" s="137">
        <v>10200</v>
      </c>
      <c r="L749" s="43"/>
      <c r="N749" s="285">
        <f t="shared" si="1"/>
        <v>4932500</v>
      </c>
    </row>
    <row r="750" spans="2:14" s="10" customFormat="1" x14ac:dyDescent="0.2">
      <c r="B750" s="118" t="s">
        <v>1095</v>
      </c>
      <c r="C750" s="119" t="s">
        <v>1253</v>
      </c>
      <c r="D750" s="267">
        <v>0</v>
      </c>
      <c r="E750" s="267">
        <v>202100</v>
      </c>
      <c r="F750" s="267">
        <v>0</v>
      </c>
      <c r="G750" s="267">
        <v>1000</v>
      </c>
      <c r="H750" s="267">
        <v>193000</v>
      </c>
      <c r="I750" s="267">
        <v>193000</v>
      </c>
      <c r="J750" s="267">
        <v>800</v>
      </c>
      <c r="K750" s="137">
        <v>800</v>
      </c>
      <c r="L750" s="43"/>
      <c r="N750" s="285">
        <f t="shared" si="1"/>
        <v>202100</v>
      </c>
    </row>
    <row r="751" spans="2:14" s="10" customFormat="1" x14ac:dyDescent="0.2">
      <c r="B751" s="118" t="s">
        <v>1096</v>
      </c>
      <c r="C751" s="119" t="s">
        <v>1097</v>
      </c>
      <c r="D751" s="267">
        <v>0</v>
      </c>
      <c r="E751" s="267">
        <v>186300</v>
      </c>
      <c r="F751" s="267">
        <v>0</v>
      </c>
      <c r="G751" s="267">
        <v>100</v>
      </c>
      <c r="H751" s="267">
        <v>173800</v>
      </c>
      <c r="I751" s="267">
        <v>173800</v>
      </c>
      <c r="J751" s="267">
        <v>0</v>
      </c>
      <c r="K751" s="137">
        <v>0</v>
      </c>
      <c r="L751" s="43"/>
      <c r="N751" s="285">
        <f t="shared" si="1"/>
        <v>186300</v>
      </c>
    </row>
    <row r="752" spans="2:14" s="10" customFormat="1" x14ac:dyDescent="0.2">
      <c r="B752" s="118" t="s">
        <v>1098</v>
      </c>
      <c r="C752" s="119" t="s">
        <v>1258</v>
      </c>
      <c r="D752" s="267">
        <v>0</v>
      </c>
      <c r="E752" s="267">
        <v>23000</v>
      </c>
      <c r="F752" s="267">
        <v>0</v>
      </c>
      <c r="G752" s="267">
        <v>300</v>
      </c>
      <c r="H752" s="267">
        <v>23600</v>
      </c>
      <c r="I752" s="267">
        <v>23600</v>
      </c>
      <c r="J752" s="267">
        <v>600</v>
      </c>
      <c r="K752" s="137">
        <v>600</v>
      </c>
      <c r="L752" s="43"/>
      <c r="N752" s="285">
        <f t="shared" si="1"/>
        <v>23600</v>
      </c>
    </row>
    <row r="753" spans="1:14" s="10" customFormat="1" x14ac:dyDescent="0.2">
      <c r="B753" s="118" t="s">
        <v>1099</v>
      </c>
      <c r="C753" s="119" t="s">
        <v>1100</v>
      </c>
      <c r="D753" s="267">
        <v>0</v>
      </c>
      <c r="E753" s="267">
        <v>0</v>
      </c>
      <c r="F753" s="267">
        <v>0</v>
      </c>
      <c r="G753" s="267">
        <v>14300</v>
      </c>
      <c r="H753" s="267">
        <v>0</v>
      </c>
      <c r="I753" s="267">
        <v>0</v>
      </c>
      <c r="J753" s="267">
        <v>14000</v>
      </c>
      <c r="K753" s="137">
        <v>14000</v>
      </c>
      <c r="L753" s="43"/>
      <c r="N753" s="285">
        <f t="shared" si="1"/>
        <v>14300</v>
      </c>
    </row>
    <row r="754" spans="1:14" s="10" customFormat="1" x14ac:dyDescent="0.2">
      <c r="B754" s="118" t="s">
        <v>1101</v>
      </c>
      <c r="C754" s="119" t="s">
        <v>1260</v>
      </c>
      <c r="D754" s="267">
        <v>0</v>
      </c>
      <c r="E754" s="267">
        <v>0</v>
      </c>
      <c r="F754" s="267">
        <v>0</v>
      </c>
      <c r="G754" s="267">
        <v>0</v>
      </c>
      <c r="H754" s="267">
        <v>0</v>
      </c>
      <c r="I754" s="267">
        <v>0</v>
      </c>
      <c r="J754" s="267">
        <v>0</v>
      </c>
      <c r="K754" s="137">
        <v>0</v>
      </c>
      <c r="L754" s="43"/>
      <c r="N754" s="285">
        <f t="shared" si="1"/>
        <v>0</v>
      </c>
    </row>
    <row r="755" spans="1:14" s="10" customFormat="1" x14ac:dyDescent="0.2">
      <c r="B755" s="118" t="s">
        <v>1102</v>
      </c>
      <c r="C755" s="119" t="s">
        <v>1261</v>
      </c>
      <c r="D755" s="267">
        <v>0</v>
      </c>
      <c r="E755" s="267">
        <v>1120900</v>
      </c>
      <c r="F755" s="267">
        <v>0</v>
      </c>
      <c r="G755" s="267">
        <v>3500</v>
      </c>
      <c r="H755" s="267">
        <v>1207200</v>
      </c>
      <c r="I755" s="267">
        <v>1207200</v>
      </c>
      <c r="J755" s="267">
        <v>3600</v>
      </c>
      <c r="K755" s="137">
        <v>3600</v>
      </c>
      <c r="L755" s="43"/>
      <c r="N755" s="285">
        <f t="shared" si="1"/>
        <v>1207200</v>
      </c>
    </row>
    <row r="756" spans="1:14" s="10" customFormat="1" x14ac:dyDescent="0.2">
      <c r="B756" s="118" t="s">
        <v>48</v>
      </c>
      <c r="C756" s="119" t="s">
        <v>815</v>
      </c>
      <c r="D756" s="267">
        <v>0</v>
      </c>
      <c r="E756" s="267">
        <v>731400</v>
      </c>
      <c r="F756" s="267">
        <v>0</v>
      </c>
      <c r="G756" s="267">
        <v>39100</v>
      </c>
      <c r="H756" s="267">
        <v>699200</v>
      </c>
      <c r="I756" s="267">
        <v>699200</v>
      </c>
      <c r="J756" s="267">
        <v>13900</v>
      </c>
      <c r="K756" s="137">
        <v>13900</v>
      </c>
      <c r="L756" s="43"/>
      <c r="N756" s="285">
        <f t="shared" si="1"/>
        <v>731400</v>
      </c>
    </row>
    <row r="757" spans="1:14" s="10" customFormat="1" ht="13.5" thickBot="1" x14ac:dyDescent="0.25">
      <c r="B757" s="118" t="s">
        <v>49</v>
      </c>
      <c r="C757" s="119" t="s">
        <v>736</v>
      </c>
      <c r="D757" s="267">
        <v>0</v>
      </c>
      <c r="E757" s="267">
        <v>401200</v>
      </c>
      <c r="F757" s="267">
        <v>0</v>
      </c>
      <c r="G757" s="267">
        <v>1779700</v>
      </c>
      <c r="H757" s="267">
        <v>319600</v>
      </c>
      <c r="I757" s="267">
        <v>319600</v>
      </c>
      <c r="J757" s="267">
        <v>1297900</v>
      </c>
      <c r="K757" s="137">
        <v>1423700</v>
      </c>
      <c r="L757" s="43"/>
      <c r="N757" s="285">
        <f t="shared" si="1"/>
        <v>1779700</v>
      </c>
    </row>
    <row r="758" spans="1:14" s="10" customFormat="1" ht="13.5" thickBot="1" x14ac:dyDescent="0.25">
      <c r="B758" s="8"/>
      <c r="C758" s="39" t="s">
        <v>47</v>
      </c>
      <c r="D758" s="138">
        <v>0</v>
      </c>
      <c r="E758" s="138">
        <v>7515700</v>
      </c>
      <c r="F758" s="138">
        <v>0</v>
      </c>
      <c r="G758" s="138">
        <v>1980700</v>
      </c>
      <c r="H758" s="138">
        <v>7622900</v>
      </c>
      <c r="I758" s="138">
        <v>7622900</v>
      </c>
      <c r="J758" s="138">
        <v>1341000</v>
      </c>
      <c r="K758" s="277">
        <v>1466800</v>
      </c>
      <c r="L758" s="43"/>
      <c r="N758" s="285"/>
    </row>
    <row r="759" spans="1:14" s="145" customFormat="1" ht="13.5" thickBot="1" x14ac:dyDescent="0.25">
      <c r="A759" s="10"/>
      <c r="B759" s="146"/>
      <c r="C759" s="123" t="s">
        <v>1275</v>
      </c>
      <c r="D759" s="147">
        <v>0</v>
      </c>
      <c r="E759" s="147">
        <v>89962200</v>
      </c>
      <c r="F759" s="147">
        <v>0</v>
      </c>
      <c r="G759" s="147">
        <v>57105600</v>
      </c>
      <c r="H759" s="147">
        <v>83562100</v>
      </c>
      <c r="I759" s="147">
        <v>97089200</v>
      </c>
      <c r="J759" s="147">
        <v>50708600</v>
      </c>
      <c r="K759" s="147">
        <v>64235400</v>
      </c>
      <c r="L759" s="41"/>
      <c r="M759" s="10"/>
      <c r="N759" s="285"/>
    </row>
    <row r="760" spans="1:14" s="10" customFormat="1" x14ac:dyDescent="0.2">
      <c r="C760" s="124"/>
      <c r="D760" s="144"/>
      <c r="E760" s="144"/>
      <c r="F760" s="144"/>
      <c r="G760" s="144"/>
      <c r="H760" s="144"/>
      <c r="I760" s="144"/>
      <c r="J760" s="144"/>
      <c r="K760" s="144"/>
      <c r="L760" s="43"/>
      <c r="N760" s="285"/>
    </row>
    <row r="761" spans="1:14" s="10" customFormat="1" x14ac:dyDescent="0.2">
      <c r="C761" s="124"/>
      <c r="D761" s="144"/>
      <c r="E761" s="144"/>
      <c r="F761" s="144"/>
      <c r="G761" s="144"/>
      <c r="H761" s="144"/>
      <c r="I761" s="144"/>
      <c r="J761" s="144"/>
      <c r="K761" s="144"/>
      <c r="L761" s="43"/>
      <c r="M761" s="145"/>
      <c r="N761" s="285"/>
    </row>
    <row r="762" spans="1:14" s="10" customFormat="1" x14ac:dyDescent="0.2">
      <c r="C762" s="124"/>
      <c r="D762" s="144"/>
      <c r="E762" s="144"/>
      <c r="F762" s="144"/>
      <c r="G762" s="144"/>
      <c r="H762" s="144"/>
      <c r="I762" s="144"/>
      <c r="J762" s="144"/>
      <c r="K762" s="144"/>
      <c r="L762" s="43"/>
    </row>
    <row r="763" spans="1:14" s="10" customFormat="1" x14ac:dyDescent="0.2">
      <c r="C763" s="124"/>
      <c r="D763" s="144"/>
      <c r="E763" s="144"/>
      <c r="F763" s="144"/>
      <c r="G763" s="144"/>
      <c r="H763" s="144"/>
      <c r="I763" s="144"/>
      <c r="J763" s="144"/>
      <c r="K763" s="144"/>
      <c r="L763" s="43"/>
    </row>
    <row r="764" spans="1:14" s="10" customFormat="1" x14ac:dyDescent="0.2">
      <c r="C764" s="124"/>
      <c r="D764" s="144"/>
      <c r="E764" s="144"/>
      <c r="F764" s="144"/>
      <c r="G764" s="144"/>
      <c r="H764" s="144"/>
      <c r="I764" s="144"/>
      <c r="J764" s="144"/>
      <c r="K764" s="144"/>
      <c r="L764" s="43"/>
    </row>
    <row r="765" spans="1:14" s="10" customFormat="1" x14ac:dyDescent="0.2">
      <c r="C765" s="124"/>
      <c r="D765" s="144"/>
      <c r="E765" s="144"/>
      <c r="F765" s="144"/>
      <c r="G765" s="144"/>
      <c r="H765" s="144"/>
      <c r="I765" s="144"/>
      <c r="J765" s="144"/>
      <c r="K765" s="144"/>
      <c r="L765" s="43"/>
    </row>
    <row r="766" spans="1:14" s="10" customFormat="1" x14ac:dyDescent="0.2">
      <c r="C766" s="124"/>
      <c r="D766" s="144"/>
      <c r="E766" s="144"/>
      <c r="F766" s="144"/>
      <c r="G766" s="144"/>
      <c r="H766" s="144"/>
      <c r="I766" s="144"/>
      <c r="J766" s="144"/>
      <c r="K766" s="144"/>
      <c r="L766" s="43"/>
    </row>
    <row r="767" spans="1:14" s="10" customFormat="1" x14ac:dyDescent="0.2">
      <c r="C767" s="124"/>
      <c r="D767" s="144"/>
      <c r="E767" s="144"/>
      <c r="F767" s="144"/>
      <c r="G767" s="144"/>
      <c r="H767" s="144"/>
      <c r="I767" s="144"/>
      <c r="J767" s="144"/>
      <c r="K767" s="144"/>
      <c r="L767" s="43"/>
    </row>
    <row r="768" spans="1:14" s="10" customFormat="1" x14ac:dyDescent="0.2">
      <c r="C768" s="124"/>
      <c r="D768" s="144"/>
      <c r="E768" s="144"/>
      <c r="F768" s="144"/>
      <c r="G768" s="144"/>
      <c r="H768" s="144"/>
      <c r="I768" s="144"/>
      <c r="J768" s="144"/>
      <c r="K768" s="144"/>
      <c r="L768" s="43"/>
    </row>
    <row r="769" spans="3:12" s="10" customFormat="1" x14ac:dyDescent="0.2">
      <c r="C769" s="124"/>
      <c r="D769" s="144"/>
      <c r="E769" s="144"/>
      <c r="F769" s="144"/>
      <c r="G769" s="144"/>
      <c r="H769" s="144"/>
      <c r="I769" s="144"/>
      <c r="J769" s="144"/>
      <c r="K769" s="144"/>
      <c r="L769" s="43"/>
    </row>
    <row r="770" spans="3:12" s="10" customFormat="1" x14ac:dyDescent="0.2">
      <c r="C770" s="124"/>
      <c r="D770" s="144"/>
      <c r="E770" s="144"/>
      <c r="F770" s="144"/>
      <c r="G770" s="144"/>
      <c r="H770" s="144"/>
      <c r="I770" s="144"/>
      <c r="J770" s="144"/>
      <c r="K770" s="144"/>
      <c r="L770" s="43"/>
    </row>
    <row r="771" spans="3:12" s="10" customFormat="1" x14ac:dyDescent="0.2">
      <c r="C771" s="124"/>
      <c r="D771" s="144"/>
      <c r="E771" s="144"/>
      <c r="F771" s="144"/>
      <c r="G771" s="144"/>
      <c r="H771" s="144"/>
      <c r="I771" s="144"/>
      <c r="J771" s="144"/>
      <c r="K771" s="144"/>
      <c r="L771" s="43"/>
    </row>
    <row r="772" spans="3:12" s="10" customFormat="1" x14ac:dyDescent="0.2">
      <c r="C772" s="124"/>
      <c r="D772" s="144"/>
      <c r="E772" s="144"/>
      <c r="F772" s="144"/>
      <c r="G772" s="144"/>
      <c r="H772" s="144"/>
      <c r="I772" s="144"/>
      <c r="J772" s="144"/>
      <c r="K772" s="144"/>
      <c r="L772" s="43"/>
    </row>
    <row r="773" spans="3:12" s="10" customFormat="1" x14ac:dyDescent="0.2">
      <c r="C773" s="124"/>
      <c r="D773" s="144"/>
      <c r="E773" s="144"/>
      <c r="F773" s="144"/>
      <c r="G773" s="144"/>
      <c r="H773" s="144"/>
      <c r="I773" s="144"/>
      <c r="J773" s="144"/>
      <c r="K773" s="144"/>
      <c r="L773" s="43"/>
    </row>
    <row r="774" spans="3:12" s="10" customFormat="1" x14ac:dyDescent="0.2">
      <c r="C774" s="124"/>
      <c r="D774" s="144"/>
      <c r="E774" s="144"/>
      <c r="F774" s="144"/>
      <c r="G774" s="144"/>
      <c r="H774" s="144"/>
      <c r="I774" s="144"/>
      <c r="J774" s="144"/>
      <c r="K774" s="144"/>
      <c r="L774" s="43"/>
    </row>
    <row r="775" spans="3:12" s="10" customFormat="1" x14ac:dyDescent="0.2">
      <c r="C775" s="124"/>
      <c r="D775" s="144"/>
      <c r="E775" s="144"/>
      <c r="F775" s="144"/>
      <c r="G775" s="144"/>
      <c r="H775" s="144"/>
      <c r="I775" s="144"/>
      <c r="J775" s="144"/>
      <c r="K775" s="144"/>
      <c r="L775" s="43"/>
    </row>
    <row r="776" spans="3:12" s="10" customFormat="1" x14ac:dyDescent="0.2">
      <c r="C776" s="124"/>
      <c r="D776" s="144"/>
      <c r="E776" s="144"/>
      <c r="F776" s="144"/>
      <c r="G776" s="144"/>
      <c r="H776" s="144"/>
      <c r="I776" s="144"/>
      <c r="J776" s="144"/>
      <c r="K776" s="144"/>
      <c r="L776" s="43"/>
    </row>
    <row r="777" spans="3:12" s="10" customFormat="1" x14ac:dyDescent="0.2">
      <c r="C777" s="124"/>
      <c r="D777" s="144"/>
      <c r="E777" s="144"/>
      <c r="F777" s="144"/>
      <c r="G777" s="144"/>
      <c r="H777" s="144"/>
      <c r="I777" s="144"/>
      <c r="J777" s="144"/>
      <c r="K777" s="144"/>
      <c r="L777" s="43"/>
    </row>
    <row r="778" spans="3:12" s="10" customFormat="1" x14ac:dyDescent="0.2">
      <c r="C778" s="124"/>
      <c r="D778" s="144"/>
      <c r="E778" s="144"/>
      <c r="F778" s="144"/>
      <c r="G778" s="144"/>
      <c r="H778" s="144"/>
      <c r="I778" s="144"/>
      <c r="J778" s="144"/>
      <c r="K778" s="144"/>
      <c r="L778" s="43"/>
    </row>
    <row r="779" spans="3:12" s="10" customFormat="1" x14ac:dyDescent="0.2">
      <c r="C779" s="124"/>
      <c r="D779" s="144"/>
      <c r="E779" s="144"/>
      <c r="F779" s="144"/>
      <c r="G779" s="144"/>
      <c r="H779" s="144"/>
      <c r="I779" s="144"/>
      <c r="J779" s="144"/>
      <c r="K779" s="144"/>
      <c r="L779" s="43"/>
    </row>
    <row r="780" spans="3:12" s="10" customFormat="1" x14ac:dyDescent="0.2">
      <c r="C780" s="124"/>
      <c r="D780" s="144"/>
      <c r="E780" s="144"/>
      <c r="F780" s="144"/>
      <c r="G780" s="144"/>
      <c r="H780" s="144"/>
      <c r="I780" s="144"/>
      <c r="J780" s="144"/>
      <c r="K780" s="144"/>
      <c r="L780" s="43"/>
    </row>
    <row r="781" spans="3:12" s="10" customFormat="1" x14ac:dyDescent="0.2">
      <c r="C781" s="124"/>
      <c r="D781" s="144"/>
      <c r="E781" s="144"/>
      <c r="F781" s="144"/>
      <c r="G781" s="144"/>
      <c r="H781" s="144"/>
      <c r="I781" s="144"/>
      <c r="J781" s="144"/>
      <c r="K781" s="144"/>
      <c r="L781" s="43"/>
    </row>
    <row r="782" spans="3:12" s="10" customFormat="1" x14ac:dyDescent="0.2">
      <c r="C782" s="124"/>
      <c r="D782" s="144"/>
      <c r="E782" s="144"/>
      <c r="F782" s="144"/>
      <c r="G782" s="144"/>
      <c r="H782" s="144"/>
      <c r="I782" s="144"/>
      <c r="J782" s="144"/>
      <c r="K782" s="144"/>
      <c r="L782" s="43"/>
    </row>
    <row r="783" spans="3:12" s="10" customFormat="1" x14ac:dyDescent="0.2">
      <c r="C783" s="124"/>
      <c r="D783" s="144"/>
      <c r="E783" s="144"/>
      <c r="F783" s="144"/>
      <c r="G783" s="144"/>
      <c r="H783" s="144"/>
      <c r="I783" s="144"/>
      <c r="J783" s="144"/>
      <c r="K783" s="144"/>
      <c r="L783" s="43"/>
    </row>
    <row r="784" spans="3:12" s="10" customFormat="1" x14ac:dyDescent="0.2">
      <c r="C784" s="124"/>
      <c r="D784" s="144"/>
      <c r="E784" s="144"/>
      <c r="F784" s="144"/>
      <c r="G784" s="144"/>
      <c r="H784" s="144"/>
      <c r="I784" s="144"/>
      <c r="J784" s="144"/>
      <c r="K784" s="144"/>
      <c r="L784" s="43"/>
    </row>
    <row r="785" spans="3:12" s="10" customFormat="1" x14ac:dyDescent="0.2">
      <c r="C785" s="124"/>
      <c r="D785" s="144"/>
      <c r="E785" s="144"/>
      <c r="F785" s="144"/>
      <c r="G785" s="144"/>
      <c r="H785" s="144"/>
      <c r="I785" s="144"/>
      <c r="J785" s="144"/>
      <c r="K785" s="144"/>
      <c r="L785" s="43"/>
    </row>
    <row r="786" spans="3:12" s="10" customFormat="1" x14ac:dyDescent="0.2">
      <c r="C786" s="124"/>
      <c r="D786" s="144"/>
      <c r="E786" s="144"/>
      <c r="F786" s="144"/>
      <c r="G786" s="144"/>
      <c r="H786" s="144"/>
      <c r="I786" s="144"/>
      <c r="J786" s="144"/>
      <c r="K786" s="144"/>
      <c r="L786" s="43"/>
    </row>
    <row r="787" spans="3:12" s="10" customFormat="1" x14ac:dyDescent="0.2">
      <c r="C787" s="124"/>
      <c r="D787" s="144"/>
      <c r="E787" s="144"/>
      <c r="F787" s="144"/>
      <c r="G787" s="144"/>
      <c r="H787" s="144"/>
      <c r="I787" s="144"/>
      <c r="J787" s="144"/>
      <c r="K787" s="144"/>
      <c r="L787" s="43"/>
    </row>
    <row r="788" spans="3:12" s="10" customFormat="1" x14ac:dyDescent="0.2">
      <c r="C788" s="124"/>
      <c r="D788" s="144"/>
      <c r="E788" s="144"/>
      <c r="F788" s="144"/>
      <c r="G788" s="144"/>
      <c r="H788" s="144"/>
      <c r="I788" s="144"/>
      <c r="J788" s="144"/>
      <c r="K788" s="144"/>
      <c r="L788" s="43"/>
    </row>
    <row r="789" spans="3:12" s="10" customFormat="1" x14ac:dyDescent="0.2">
      <c r="C789" s="124"/>
      <c r="D789" s="144"/>
      <c r="E789" s="144"/>
      <c r="F789" s="144"/>
      <c r="G789" s="144"/>
      <c r="H789" s="144"/>
      <c r="I789" s="144"/>
      <c r="J789" s="144"/>
      <c r="K789" s="144"/>
      <c r="L789" s="43"/>
    </row>
    <row r="790" spans="3:12" s="10" customFormat="1" x14ac:dyDescent="0.2">
      <c r="C790" s="124"/>
      <c r="D790" s="144"/>
      <c r="E790" s="144"/>
      <c r="F790" s="144"/>
      <c r="G790" s="144"/>
      <c r="H790" s="144"/>
      <c r="I790" s="144"/>
      <c r="J790" s="144"/>
      <c r="K790" s="144"/>
      <c r="L790" s="43"/>
    </row>
    <row r="791" spans="3:12" s="10" customFormat="1" x14ac:dyDescent="0.2">
      <c r="C791" s="124"/>
      <c r="D791" s="144"/>
      <c r="E791" s="144"/>
      <c r="F791" s="144"/>
      <c r="G791" s="144"/>
      <c r="H791" s="144"/>
      <c r="I791" s="144"/>
      <c r="J791" s="144"/>
      <c r="K791" s="144"/>
      <c r="L791" s="43"/>
    </row>
    <row r="792" spans="3:12" s="10" customFormat="1" x14ac:dyDescent="0.2">
      <c r="C792" s="124"/>
      <c r="D792" s="144"/>
      <c r="E792" s="144"/>
      <c r="F792" s="144"/>
      <c r="G792" s="144"/>
      <c r="H792" s="144"/>
      <c r="I792" s="144"/>
      <c r="J792" s="144"/>
      <c r="K792" s="144"/>
      <c r="L792" s="43"/>
    </row>
    <row r="793" spans="3:12" s="10" customFormat="1" x14ac:dyDescent="0.2">
      <c r="C793" s="124"/>
      <c r="D793" s="144"/>
      <c r="E793" s="144"/>
      <c r="F793" s="144"/>
      <c r="G793" s="144"/>
      <c r="H793" s="144"/>
      <c r="I793" s="144"/>
      <c r="J793" s="144"/>
      <c r="K793" s="144"/>
      <c r="L793" s="43"/>
    </row>
    <row r="794" spans="3:12" s="10" customFormat="1" x14ac:dyDescent="0.2">
      <c r="C794" s="124"/>
      <c r="D794" s="144"/>
      <c r="E794" s="144"/>
      <c r="F794" s="144"/>
      <c r="G794" s="144"/>
      <c r="H794" s="144"/>
      <c r="I794" s="144"/>
      <c r="J794" s="144"/>
      <c r="K794" s="144"/>
      <c r="L794" s="43"/>
    </row>
    <row r="795" spans="3:12" s="10" customFormat="1" x14ac:dyDescent="0.2">
      <c r="C795" s="124"/>
      <c r="D795" s="144"/>
      <c r="E795" s="144"/>
      <c r="F795" s="144"/>
      <c r="G795" s="144"/>
      <c r="H795" s="144"/>
      <c r="I795" s="144"/>
      <c r="J795" s="144"/>
      <c r="K795" s="144"/>
      <c r="L795" s="43"/>
    </row>
    <row r="796" spans="3:12" s="10" customFormat="1" x14ac:dyDescent="0.2">
      <c r="C796" s="124"/>
      <c r="D796" s="144"/>
      <c r="E796" s="144"/>
      <c r="F796" s="144"/>
      <c r="G796" s="144"/>
      <c r="H796" s="144"/>
      <c r="I796" s="144"/>
      <c r="J796" s="144"/>
      <c r="K796" s="144"/>
      <c r="L796" s="43"/>
    </row>
    <row r="797" spans="3:12" s="10" customFormat="1" x14ac:dyDescent="0.2">
      <c r="C797" s="124"/>
      <c r="D797" s="144"/>
      <c r="E797" s="144"/>
      <c r="F797" s="144"/>
      <c r="G797" s="144"/>
      <c r="H797" s="144"/>
      <c r="I797" s="144"/>
      <c r="J797" s="144"/>
      <c r="K797" s="144"/>
      <c r="L797" s="43"/>
    </row>
    <row r="798" spans="3:12" s="10" customFormat="1" x14ac:dyDescent="0.2">
      <c r="C798" s="124"/>
      <c r="D798" s="144"/>
      <c r="E798" s="144"/>
      <c r="F798" s="144"/>
      <c r="G798" s="144"/>
      <c r="H798" s="144"/>
      <c r="I798" s="144"/>
      <c r="J798" s="144"/>
      <c r="K798" s="144"/>
      <c r="L798" s="43"/>
    </row>
    <row r="799" spans="3:12" s="10" customFormat="1" x14ac:dyDescent="0.2">
      <c r="C799" s="124"/>
      <c r="D799" s="144"/>
      <c r="E799" s="144"/>
      <c r="F799" s="144"/>
      <c r="G799" s="144"/>
      <c r="H799" s="144"/>
      <c r="I799" s="144"/>
      <c r="J799" s="144"/>
      <c r="K799" s="144"/>
      <c r="L799" s="43"/>
    </row>
    <row r="800" spans="3:12" s="10" customFormat="1" x14ac:dyDescent="0.2">
      <c r="C800" s="124"/>
      <c r="D800" s="144"/>
      <c r="E800" s="144"/>
      <c r="F800" s="144"/>
      <c r="G800" s="144"/>
      <c r="H800" s="144"/>
      <c r="I800" s="144"/>
      <c r="J800" s="144"/>
      <c r="K800" s="144"/>
      <c r="L800" s="43"/>
    </row>
    <row r="801" spans="3:12" s="10" customFormat="1" x14ac:dyDescent="0.2">
      <c r="C801" s="124"/>
      <c r="D801" s="144"/>
      <c r="E801" s="144"/>
      <c r="F801" s="144"/>
      <c r="G801" s="144"/>
      <c r="H801" s="144"/>
      <c r="I801" s="144"/>
      <c r="J801" s="144"/>
      <c r="K801" s="144"/>
      <c r="L801" s="43"/>
    </row>
    <row r="802" spans="3:12" s="10" customFormat="1" x14ac:dyDescent="0.2">
      <c r="C802" s="124"/>
      <c r="D802" s="144"/>
      <c r="E802" s="144"/>
      <c r="F802" s="144"/>
      <c r="G802" s="144"/>
      <c r="H802" s="144"/>
      <c r="I802" s="144"/>
      <c r="J802" s="144"/>
      <c r="K802" s="144"/>
      <c r="L802" s="43"/>
    </row>
    <row r="803" spans="3:12" s="10" customFormat="1" x14ac:dyDescent="0.2">
      <c r="C803" s="124"/>
      <c r="D803" s="144"/>
      <c r="E803" s="144"/>
      <c r="F803" s="144"/>
      <c r="G803" s="144"/>
      <c r="H803" s="144"/>
      <c r="I803" s="144"/>
      <c r="J803" s="144"/>
      <c r="K803" s="144"/>
      <c r="L803" s="43"/>
    </row>
    <row r="804" spans="3:12" s="10" customFormat="1" x14ac:dyDescent="0.2">
      <c r="C804" s="124"/>
      <c r="D804" s="144"/>
      <c r="E804" s="144"/>
      <c r="F804" s="144"/>
      <c r="G804" s="144"/>
      <c r="H804" s="144"/>
      <c r="I804" s="144"/>
      <c r="J804" s="144"/>
      <c r="K804" s="144"/>
      <c r="L804" s="43"/>
    </row>
    <row r="805" spans="3:12" s="10" customFormat="1" x14ac:dyDescent="0.2">
      <c r="C805" s="124"/>
      <c r="D805" s="144"/>
      <c r="E805" s="144"/>
      <c r="F805" s="144"/>
      <c r="G805" s="144"/>
      <c r="H805" s="144"/>
      <c r="I805" s="144"/>
      <c r="J805" s="144"/>
      <c r="K805" s="144"/>
      <c r="L805" s="43"/>
    </row>
    <row r="806" spans="3:12" s="10" customFormat="1" x14ac:dyDescent="0.2">
      <c r="C806" s="124"/>
      <c r="D806" s="144"/>
      <c r="E806" s="144"/>
      <c r="F806" s="144"/>
      <c r="G806" s="144"/>
      <c r="H806" s="144"/>
      <c r="I806" s="144"/>
      <c r="J806" s="144"/>
      <c r="K806" s="144"/>
      <c r="L806" s="43"/>
    </row>
    <row r="807" spans="3:12" s="10" customFormat="1" x14ac:dyDescent="0.2">
      <c r="C807" s="124"/>
      <c r="D807" s="144"/>
      <c r="E807" s="144"/>
      <c r="F807" s="144"/>
      <c r="G807" s="144"/>
      <c r="H807" s="144"/>
      <c r="I807" s="144"/>
      <c r="J807" s="144"/>
      <c r="K807" s="144"/>
      <c r="L807" s="43"/>
    </row>
    <row r="808" spans="3:12" s="10" customFormat="1" x14ac:dyDescent="0.2">
      <c r="C808" s="124"/>
      <c r="D808" s="144"/>
      <c r="E808" s="144"/>
      <c r="F808" s="144"/>
      <c r="G808" s="144"/>
      <c r="H808" s="144"/>
      <c r="I808" s="144"/>
      <c r="J808" s="144"/>
      <c r="K808" s="144"/>
      <c r="L808" s="43"/>
    </row>
    <row r="809" spans="3:12" s="10" customFormat="1" x14ac:dyDescent="0.2">
      <c r="C809" s="124"/>
      <c r="D809" s="144"/>
      <c r="E809" s="144"/>
      <c r="F809" s="144"/>
      <c r="G809" s="144"/>
      <c r="H809" s="144"/>
      <c r="I809" s="144"/>
      <c r="J809" s="144"/>
      <c r="K809" s="144"/>
      <c r="L809" s="43"/>
    </row>
    <row r="810" spans="3:12" s="10" customFormat="1" x14ac:dyDescent="0.2">
      <c r="C810" s="124"/>
      <c r="D810" s="144"/>
      <c r="E810" s="144"/>
      <c r="F810" s="144"/>
      <c r="G810" s="144"/>
      <c r="H810" s="144"/>
      <c r="I810" s="144"/>
      <c r="J810" s="144"/>
      <c r="K810" s="144"/>
      <c r="L810" s="43"/>
    </row>
    <row r="811" spans="3:12" s="10" customFormat="1" x14ac:dyDescent="0.2">
      <c r="C811" s="124"/>
      <c r="D811" s="144"/>
      <c r="E811" s="144"/>
      <c r="F811" s="144"/>
      <c r="G811" s="144"/>
      <c r="H811" s="144"/>
      <c r="I811" s="144"/>
      <c r="J811" s="144"/>
      <c r="K811" s="144"/>
      <c r="L811" s="43"/>
    </row>
    <row r="812" spans="3:12" s="10" customFormat="1" x14ac:dyDescent="0.2">
      <c r="C812" s="124"/>
      <c r="D812" s="144"/>
      <c r="E812" s="144"/>
      <c r="F812" s="144"/>
      <c r="G812" s="144"/>
      <c r="H812" s="144"/>
      <c r="I812" s="144"/>
      <c r="J812" s="144"/>
      <c r="K812" s="144"/>
      <c r="L812" s="43"/>
    </row>
    <row r="813" spans="3:12" s="10" customFormat="1" x14ac:dyDescent="0.2">
      <c r="C813" s="124"/>
      <c r="D813" s="144"/>
      <c r="E813" s="144"/>
      <c r="F813" s="144"/>
      <c r="G813" s="144"/>
      <c r="H813" s="144"/>
      <c r="I813" s="144"/>
      <c r="J813" s="144"/>
      <c r="K813" s="144"/>
      <c r="L813" s="43"/>
    </row>
    <row r="814" spans="3:12" s="10" customFormat="1" x14ac:dyDescent="0.2">
      <c r="C814" s="124"/>
      <c r="D814" s="144"/>
      <c r="E814" s="144"/>
      <c r="F814" s="144"/>
      <c r="G814" s="144"/>
      <c r="H814" s="144"/>
      <c r="I814" s="144"/>
      <c r="J814" s="144"/>
      <c r="K814" s="144"/>
      <c r="L814" s="43"/>
    </row>
    <row r="815" spans="3:12" s="10" customFormat="1" x14ac:dyDescent="0.2">
      <c r="C815" s="124"/>
      <c r="D815" s="144"/>
      <c r="E815" s="144"/>
      <c r="F815" s="144"/>
      <c r="G815" s="144"/>
      <c r="H815" s="144"/>
      <c r="I815" s="144"/>
      <c r="J815" s="144"/>
      <c r="K815" s="144"/>
      <c r="L815" s="43"/>
    </row>
    <row r="816" spans="3:12" s="10" customFormat="1" x14ac:dyDescent="0.2">
      <c r="C816" s="124"/>
      <c r="D816" s="144"/>
      <c r="E816" s="144"/>
      <c r="F816" s="144"/>
      <c r="G816" s="144"/>
      <c r="H816" s="144"/>
      <c r="I816" s="144"/>
      <c r="J816" s="144"/>
      <c r="K816" s="144"/>
      <c r="L816" s="43"/>
    </row>
    <row r="817" spans="1:12" s="10" customFormat="1" x14ac:dyDescent="0.2">
      <c r="C817" s="124"/>
      <c r="D817" s="144"/>
      <c r="E817" s="144"/>
      <c r="F817" s="144"/>
      <c r="G817" s="144"/>
      <c r="H817" s="144"/>
      <c r="I817" s="144"/>
      <c r="J817" s="144"/>
      <c r="K817" s="144"/>
      <c r="L817" s="43"/>
    </row>
    <row r="818" spans="1:12" s="10" customFormat="1" x14ac:dyDescent="0.2">
      <c r="C818" s="124"/>
      <c r="D818" s="144"/>
      <c r="E818" s="144"/>
      <c r="F818" s="144"/>
      <c r="G818" s="144"/>
      <c r="H818" s="144"/>
      <c r="I818" s="144"/>
      <c r="J818" s="144"/>
      <c r="K818" s="144"/>
      <c r="L818" s="43"/>
    </row>
    <row r="819" spans="1:12" s="10" customFormat="1" x14ac:dyDescent="0.2">
      <c r="C819" s="124"/>
      <c r="D819" s="144"/>
      <c r="E819" s="144"/>
      <c r="F819" s="144"/>
      <c r="G819" s="144"/>
      <c r="H819" s="144"/>
      <c r="I819" s="144"/>
      <c r="J819" s="144"/>
      <c r="K819" s="144"/>
      <c r="L819" s="43"/>
    </row>
    <row r="820" spans="1:12" s="10" customFormat="1" x14ac:dyDescent="0.2">
      <c r="C820" s="124"/>
      <c r="D820" s="144"/>
      <c r="E820" s="144"/>
      <c r="F820" s="144"/>
      <c r="G820" s="144"/>
      <c r="H820" s="144"/>
      <c r="I820" s="144"/>
      <c r="J820" s="144"/>
      <c r="K820" s="144"/>
      <c r="L820" s="43"/>
    </row>
    <row r="821" spans="1:12" s="10" customFormat="1" x14ac:dyDescent="0.2">
      <c r="A821"/>
      <c r="C821" s="124"/>
      <c r="D821" s="144"/>
      <c r="E821" s="144"/>
      <c r="F821" s="144"/>
      <c r="G821" s="144"/>
      <c r="H821" s="144"/>
      <c r="I821" s="144"/>
      <c r="J821" s="144"/>
      <c r="K821" s="144"/>
      <c r="L821" s="43"/>
    </row>
  </sheetData>
  <mergeCells count="7">
    <mergeCell ref="D643:K643"/>
    <mergeCell ref="D644:G644"/>
    <mergeCell ref="H644:K644"/>
    <mergeCell ref="D645:E645"/>
    <mergeCell ref="F645:G645"/>
    <mergeCell ref="H645:I645"/>
    <mergeCell ref="J645:K645"/>
  </mergeCells>
  <phoneticPr fontId="0" type="noConversion"/>
  <pageMargins left="0.74803149606299213" right="0.74803149606299213" top="0.98425196850393704" bottom="0.98425196850393704" header="0.51181102362204722" footer="0.51181102362204722"/>
  <pageSetup scale="89" firstPageNumber="36" fitToHeight="4" orientation="landscape" r:id="rId1"/>
  <headerFooter alignWithMargins="0">
    <oddFooter>&amp;C&amp;P</oddFooter>
  </headerFooter>
  <rowBreaks count="3" manualBreakCount="3">
    <brk id="676" min="1" max="10" man="1"/>
    <brk id="704" min="1" max="10" man="1"/>
    <brk id="73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
  <sheetViews>
    <sheetView workbookViewId="0"/>
  </sheetViews>
  <sheetFormatPr defaultRowHeight="12.75" x14ac:dyDescent="0.2"/>
  <sheetData>
    <row r="1" spans="1:1" x14ac:dyDescent="0.2">
      <c r="A1" t="s">
        <v>104</v>
      </c>
    </row>
    <row r="2" spans="1:1" x14ac:dyDescent="0.2">
      <c r="A2" t="b">
        <v>0</v>
      </c>
    </row>
    <row r="3" spans="1:1" x14ac:dyDescent="0.2">
      <c r="A3" t="b">
        <v>0</v>
      </c>
    </row>
    <row r="5" spans="1:1" x14ac:dyDescent="0.2">
      <c r="A5" t="b">
        <v>0</v>
      </c>
    </row>
    <row r="6" spans="1:1" x14ac:dyDescent="0.2">
      <c r="A6">
        <v>5000</v>
      </c>
    </row>
    <row r="7" spans="1:1" x14ac:dyDescent="0.2">
      <c r="A7">
        <v>0</v>
      </c>
    </row>
    <row r="9" spans="1:1" x14ac:dyDescent="0.2">
      <c r="A9" t="b">
        <v>0</v>
      </c>
    </row>
    <row r="10" spans="1:1" x14ac:dyDescent="0.2">
      <c r="A10">
        <v>10000</v>
      </c>
    </row>
    <row r="11" spans="1:1" x14ac:dyDescent="0.2">
      <c r="A11" t="b">
        <v>0</v>
      </c>
    </row>
    <row r="12" spans="1:1" x14ac:dyDescent="0.2">
      <c r="A12" t="b">
        <v>0</v>
      </c>
    </row>
    <row r="13" spans="1:1" x14ac:dyDescent="0.2">
      <c r="A13" t="b">
        <v>0</v>
      </c>
    </row>
    <row r="15" spans="1:1" x14ac:dyDescent="0.2">
      <c r="A15" t="b">
        <v>0</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2"/>
  <sheetViews>
    <sheetView zoomScaleNormal="100" workbookViewId="0">
      <selection activeCell="B8" sqref="B8:F20"/>
    </sheetView>
  </sheetViews>
  <sheetFormatPr defaultRowHeight="12.75" x14ac:dyDescent="0.2"/>
  <cols>
    <col min="1" max="1" width="29.85546875" bestFit="1" customWidth="1"/>
    <col min="2" max="2" width="12.7109375" customWidth="1"/>
    <col min="3" max="3" width="15.5703125" customWidth="1"/>
    <col min="4" max="5" width="14.28515625" customWidth="1"/>
    <col min="6" max="6" width="18.5703125" customWidth="1"/>
    <col min="7" max="8" width="12.7109375" customWidth="1"/>
  </cols>
  <sheetData>
    <row r="1" spans="1:6" ht="16.5" thickBot="1" x14ac:dyDescent="0.3">
      <c r="A1" s="387" t="s">
        <v>1335</v>
      </c>
      <c r="B1" s="388"/>
      <c r="C1" s="388"/>
      <c r="D1" s="388"/>
      <c r="E1" s="388"/>
      <c r="F1" s="389"/>
    </row>
    <row r="2" spans="1:6" ht="16.5" thickBot="1" x14ac:dyDescent="0.3">
      <c r="A2" s="317"/>
      <c r="B2" s="318"/>
      <c r="C2" s="36"/>
      <c r="D2" s="319"/>
      <c r="E2" s="320"/>
      <c r="F2" s="377"/>
    </row>
    <row r="3" spans="1:6" ht="16.5" thickBot="1" x14ac:dyDescent="0.3">
      <c r="A3" s="180"/>
      <c r="B3" s="374"/>
      <c r="C3" s="372"/>
      <c r="D3" s="373"/>
      <c r="E3" s="375"/>
      <c r="F3" s="376"/>
    </row>
    <row r="4" spans="1:6" s="10" customFormat="1" ht="16.5" thickBot="1" x14ac:dyDescent="0.3">
      <c r="A4" s="180"/>
      <c r="B4" s="374" t="s">
        <v>1336</v>
      </c>
      <c r="C4" s="372" t="s">
        <v>1337</v>
      </c>
      <c r="D4" s="373" t="s">
        <v>1338</v>
      </c>
      <c r="E4" s="375" t="s">
        <v>1339</v>
      </c>
      <c r="F4" s="376" t="s">
        <v>1340</v>
      </c>
    </row>
    <row r="5" spans="1:6" s="10" customFormat="1" ht="63" x14ac:dyDescent="0.25">
      <c r="A5" s="195" t="s">
        <v>1341</v>
      </c>
      <c r="B5" s="321" t="str">
        <f>CONCATENATE("Annual Rate on Valuation "&amp;NOTES!$D$7)</f>
        <v>Annual Rate on Valuation 2021</v>
      </c>
      <c r="C5" s="321" t="str">
        <f>CONCATENATE("Effective ARV (Net of BYA) "&amp;NOTES!$D$7)</f>
        <v>Effective ARV (Net of BYA) 2021</v>
      </c>
      <c r="D5" s="322" t="str">
        <f>CONCATENATE("Base Year Adjustment "&amp;NOTES!$D$7)</f>
        <v>Base Year Adjustment 2021</v>
      </c>
      <c r="E5" s="321" t="s">
        <v>1317</v>
      </c>
      <c r="F5" s="322" t="s">
        <v>1342</v>
      </c>
    </row>
    <row r="6" spans="1:6" s="107" customFormat="1" ht="27" customHeight="1" x14ac:dyDescent="0.25">
      <c r="A6" s="378"/>
      <c r="B6" s="323"/>
      <c r="C6" s="323"/>
      <c r="D6" s="323" t="s">
        <v>1343</v>
      </c>
      <c r="E6" s="323"/>
      <c r="F6" s="379" t="s">
        <v>1344</v>
      </c>
    </row>
    <row r="7" spans="1:6" s="107" customFormat="1" ht="16.5" thickBot="1" x14ac:dyDescent="0.3">
      <c r="A7" s="324"/>
      <c r="B7" s="148" t="s">
        <v>1262</v>
      </c>
      <c r="C7" s="148" t="s">
        <v>1262</v>
      </c>
      <c r="D7" s="148" t="s">
        <v>1262</v>
      </c>
      <c r="E7" s="148" t="s">
        <v>1262</v>
      </c>
      <c r="F7" s="325" t="s">
        <v>1262</v>
      </c>
    </row>
    <row r="8" spans="1:6" s="10" customFormat="1" ht="16.5" thickBot="1" x14ac:dyDescent="0.3">
      <c r="A8" s="326" t="s">
        <v>1345</v>
      </c>
      <c r="B8" s="327">
        <v>0</v>
      </c>
      <c r="C8" s="328"/>
      <c r="D8" s="329"/>
      <c r="E8" s="328"/>
      <c r="F8" s="330"/>
    </row>
    <row r="9" spans="1:6" s="10" customFormat="1" ht="15.75" x14ac:dyDescent="0.25">
      <c r="A9" s="68"/>
      <c r="B9" s="331"/>
      <c r="C9" s="332"/>
      <c r="D9" s="333"/>
      <c r="E9" s="332"/>
      <c r="F9" s="334"/>
    </row>
    <row r="10" spans="1:6" s="10" customFormat="1" ht="15.75" x14ac:dyDescent="0.25">
      <c r="A10" s="335" t="s">
        <v>1346</v>
      </c>
      <c r="B10" s="336"/>
      <c r="C10" s="28"/>
      <c r="D10" s="337"/>
      <c r="E10" s="28"/>
      <c r="F10" s="338"/>
    </row>
    <row r="11" spans="1:6" s="10" customFormat="1" ht="15.75" x14ac:dyDescent="0.25">
      <c r="A11" s="6" t="s">
        <v>1347</v>
      </c>
      <c r="B11" s="339"/>
      <c r="C11" s="340">
        <v>0</v>
      </c>
      <c r="D11" s="340">
        <v>0</v>
      </c>
      <c r="E11" s="341"/>
      <c r="F11" s="341">
        <v>0</v>
      </c>
    </row>
    <row r="12" spans="1:6" s="10" customFormat="1" ht="15.75" x14ac:dyDescent="0.25">
      <c r="A12" s="6" t="s">
        <v>1348</v>
      </c>
      <c r="B12" s="342"/>
      <c r="C12" s="340">
        <v>0</v>
      </c>
      <c r="D12" s="340">
        <v>0</v>
      </c>
      <c r="E12" s="341"/>
      <c r="F12" s="341">
        <v>0</v>
      </c>
    </row>
    <row r="13" spans="1:6" s="10" customFormat="1" ht="15.75" x14ac:dyDescent="0.25">
      <c r="A13" s="6" t="s">
        <v>1349</v>
      </c>
      <c r="B13" s="339"/>
      <c r="C13" s="340">
        <v>0</v>
      </c>
      <c r="D13" s="340">
        <v>0</v>
      </c>
      <c r="E13" s="343"/>
      <c r="F13" s="341">
        <v>0</v>
      </c>
    </row>
    <row r="14" spans="1:6" s="10" customFormat="1" ht="15.75" x14ac:dyDescent="0.25">
      <c r="A14" s="6"/>
      <c r="B14" s="339"/>
      <c r="C14" s="344"/>
      <c r="D14" s="345"/>
      <c r="E14" s="343"/>
      <c r="F14" s="341"/>
    </row>
    <row r="15" spans="1:6" s="10" customFormat="1" ht="15.75" x14ac:dyDescent="0.25">
      <c r="A15" s="6"/>
      <c r="B15" s="339"/>
      <c r="C15" s="344"/>
      <c r="D15" s="345"/>
      <c r="E15" s="343"/>
      <c r="F15" s="341"/>
    </row>
    <row r="16" spans="1:6" s="10" customFormat="1" ht="15.75" x14ac:dyDescent="0.25">
      <c r="A16" s="6"/>
      <c r="B16" s="339"/>
      <c r="C16" s="344"/>
      <c r="D16" s="345"/>
      <c r="E16" s="343"/>
      <c r="F16" s="341"/>
    </row>
    <row r="17" spans="1:6" s="10" customFormat="1" ht="15.75" x14ac:dyDescent="0.25">
      <c r="A17" s="6"/>
      <c r="B17" s="339"/>
      <c r="C17" s="344"/>
      <c r="D17" s="345"/>
      <c r="E17" s="343"/>
      <c r="F17" s="341"/>
    </row>
    <row r="18" spans="1:6" s="10" customFormat="1" ht="15.75" x14ac:dyDescent="0.25">
      <c r="A18" s="6"/>
      <c r="B18" s="339"/>
      <c r="C18" s="344"/>
      <c r="D18" s="345"/>
      <c r="E18" s="343"/>
      <c r="F18" s="341"/>
    </row>
    <row r="19" spans="1:6" s="10" customFormat="1" ht="16.5" thickBot="1" x14ac:dyDescent="0.3">
      <c r="A19" s="6"/>
      <c r="B19" s="339"/>
      <c r="C19" s="346"/>
      <c r="D19" s="340"/>
      <c r="E19" s="343"/>
      <c r="F19" s="341"/>
    </row>
    <row r="20" spans="1:6" s="10" customFormat="1" ht="16.5" thickBot="1" x14ac:dyDescent="0.3">
      <c r="A20" s="30" t="s">
        <v>393</v>
      </c>
      <c r="B20" s="347"/>
      <c r="C20" s="348"/>
      <c r="D20" s="349"/>
      <c r="E20" s="350">
        <v>0</v>
      </c>
      <c r="F20" s="350">
        <v>0</v>
      </c>
    </row>
    <row r="21" spans="1:6" s="10" customFormat="1" x14ac:dyDescent="0.2"/>
    <row r="22" spans="1:6" s="10" customFormat="1" x14ac:dyDescent="0.2"/>
  </sheetData>
  <mergeCells count="1">
    <mergeCell ref="A1:F1"/>
  </mergeCells>
  <phoneticPr fontId="0" type="noConversion"/>
  <pageMargins left="0.74803149606299213" right="0.74803149606299213" top="0.98425196850393704" bottom="0.98425196850393704" header="0.51181102362204722" footer="0.51181102362204722"/>
  <pageSetup firstPageNumber="36"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46"/>
  <sheetViews>
    <sheetView topLeftCell="B77" zoomScaleNormal="100" workbookViewId="0">
      <selection activeCell="C144" sqref="C144"/>
    </sheetView>
  </sheetViews>
  <sheetFormatPr defaultRowHeight="12.75" x14ac:dyDescent="0.2"/>
  <cols>
    <col min="1" max="1" width="11.28515625" hidden="1" customWidth="1"/>
    <col min="2" max="2" width="46.7109375" customWidth="1"/>
    <col min="3" max="3" width="21.140625" customWidth="1"/>
  </cols>
  <sheetData>
    <row r="1" spans="1:11" s="73" customFormat="1" hidden="1" x14ac:dyDescent="0.2">
      <c r="A1" s="10" t="s">
        <v>1468</v>
      </c>
      <c r="B1" s="75"/>
      <c r="C1" s="75"/>
    </row>
    <row r="2" spans="1:11" s="73" customFormat="1" hidden="1" x14ac:dyDescent="0.2">
      <c r="A2" s="10" t="s">
        <v>1017</v>
      </c>
      <c r="B2" s="75"/>
      <c r="C2" s="75"/>
    </row>
    <row r="3" spans="1:11" s="73" customFormat="1" hidden="1" x14ac:dyDescent="0.2">
      <c r="A3" s="10" t="s">
        <v>516</v>
      </c>
      <c r="B3" s="75"/>
      <c r="C3" s="255" t="s">
        <v>1018</v>
      </c>
    </row>
    <row r="4" spans="1:11" s="73" customFormat="1" hidden="1" x14ac:dyDescent="0.2">
      <c r="A4" s="10" t="s">
        <v>1021</v>
      </c>
      <c r="B4" s="75"/>
      <c r="C4" s="255" t="str">
        <f>CONCATENATE("BUD",NOTES!$D$7)</f>
        <v>BUD2021</v>
      </c>
      <c r="E4" s="74"/>
      <c r="I4" s="74"/>
      <c r="J4" s="74"/>
      <c r="K4" s="74"/>
    </row>
    <row r="5" spans="1:11" s="75" customFormat="1" hidden="1" x14ac:dyDescent="0.2">
      <c r="A5" s="10" t="s">
        <v>1019</v>
      </c>
      <c r="C5" s="10">
        <v>20</v>
      </c>
      <c r="E5" s="74"/>
      <c r="I5" s="74"/>
      <c r="J5" s="74"/>
      <c r="K5" s="74"/>
    </row>
    <row r="6" spans="1:11" s="73" customFormat="1" hidden="1" x14ac:dyDescent="0.2">
      <c r="A6" s="10" t="s">
        <v>80</v>
      </c>
      <c r="B6" s="75"/>
      <c r="C6" s="10" t="s">
        <v>82</v>
      </c>
      <c r="E6" s="74"/>
      <c r="I6" s="74"/>
      <c r="J6" s="74"/>
      <c r="K6" s="74"/>
    </row>
    <row r="7" spans="1:11" s="73" customFormat="1" x14ac:dyDescent="0.2">
      <c r="A7" s="75"/>
      <c r="B7" s="75"/>
      <c r="C7" s="75"/>
    </row>
    <row r="8" spans="1:11" s="73" customFormat="1" hidden="1" x14ac:dyDescent="0.2">
      <c r="A8" s="10" t="s">
        <v>1469</v>
      </c>
      <c r="B8" s="75"/>
      <c r="C8" s="75"/>
    </row>
    <row r="9" spans="1:11" hidden="1" x14ac:dyDescent="0.2">
      <c r="A9" s="10" t="s">
        <v>1025</v>
      </c>
      <c r="B9" s="75"/>
      <c r="C9" s="75"/>
    </row>
    <row r="10" spans="1:11" s="73" customFormat="1" hidden="1" x14ac:dyDescent="0.2">
      <c r="A10" s="10" t="s">
        <v>83</v>
      </c>
      <c r="B10" s="75"/>
      <c r="C10" s="255" t="s">
        <v>1018</v>
      </c>
    </row>
    <row r="11" spans="1:11" s="73" customFormat="1" hidden="1" x14ac:dyDescent="0.2">
      <c r="A11" s="10" t="s">
        <v>1026</v>
      </c>
      <c r="B11" s="75"/>
      <c r="C11" s="255" t="str">
        <f>CONCATENATE("BUD",NOTES!$D$7)</f>
        <v>BUD2021</v>
      </c>
    </row>
    <row r="12" spans="1:11" s="73" customFormat="1" hidden="1" x14ac:dyDescent="0.2">
      <c r="A12" s="10" t="s">
        <v>1027</v>
      </c>
      <c r="B12" s="75"/>
      <c r="C12" s="10">
        <v>20</v>
      </c>
    </row>
    <row r="13" spans="1:11" s="73" customFormat="1" hidden="1" x14ac:dyDescent="0.2">
      <c r="A13" s="10" t="s">
        <v>527</v>
      </c>
      <c r="B13" s="75"/>
      <c r="C13" s="10" t="s">
        <v>82</v>
      </c>
      <c r="E13" s="74"/>
      <c r="I13" s="74"/>
      <c r="J13" s="74"/>
      <c r="K13" s="74"/>
    </row>
    <row r="14" spans="1:11" s="75" customFormat="1" x14ac:dyDescent="0.2">
      <c r="C14" s="74"/>
      <c r="E14" s="74"/>
      <c r="I14" s="74"/>
      <c r="J14" s="74"/>
      <c r="K14" s="74"/>
    </row>
    <row r="15" spans="1:11" s="73" customFormat="1" hidden="1" x14ac:dyDescent="0.2">
      <c r="A15" s="10" t="s">
        <v>1470</v>
      </c>
      <c r="B15" s="75"/>
      <c r="C15" s="75"/>
      <c r="E15" s="74"/>
      <c r="I15" s="74"/>
      <c r="J15" s="74"/>
      <c r="K15" s="74"/>
    </row>
    <row r="16" spans="1:11" s="73" customFormat="1" hidden="1" x14ac:dyDescent="0.2">
      <c r="A16" s="10" t="s">
        <v>1029</v>
      </c>
      <c r="B16" s="75"/>
      <c r="C16" s="75"/>
    </row>
    <row r="17" spans="1:11" s="73" customFormat="1" hidden="1" x14ac:dyDescent="0.2">
      <c r="A17" s="10" t="s">
        <v>84</v>
      </c>
      <c r="B17" s="75"/>
      <c r="C17" s="255" t="s">
        <v>1018</v>
      </c>
    </row>
    <row r="18" spans="1:11" hidden="1" x14ac:dyDescent="0.2">
      <c r="A18" s="10" t="s">
        <v>1030</v>
      </c>
      <c r="B18" s="75"/>
      <c r="C18" s="255" t="str">
        <f>CONCATENATE("BUD",NOTES!$D$7)</f>
        <v>BUD2021</v>
      </c>
    </row>
    <row r="19" spans="1:11" s="73" customFormat="1" hidden="1" x14ac:dyDescent="0.2">
      <c r="A19" s="10" t="s">
        <v>1031</v>
      </c>
      <c r="B19" s="75"/>
      <c r="C19" s="10">
        <v>20</v>
      </c>
    </row>
    <row r="20" spans="1:11" s="73" customFormat="1" hidden="1" x14ac:dyDescent="0.2">
      <c r="A20" s="10" t="s">
        <v>85</v>
      </c>
      <c r="B20" s="75"/>
      <c r="C20" s="10" t="s">
        <v>82</v>
      </c>
    </row>
    <row r="21" spans="1:11" s="73" customFormat="1" x14ac:dyDescent="0.2">
      <c r="A21" s="75"/>
      <c r="B21" s="75"/>
      <c r="C21" s="75"/>
    </row>
    <row r="22" spans="1:11" s="73" customFormat="1" hidden="1" x14ac:dyDescent="0.2">
      <c r="A22" s="10" t="s">
        <v>1471</v>
      </c>
      <c r="B22" s="75"/>
      <c r="C22" s="75"/>
    </row>
    <row r="23" spans="1:11" s="73" customFormat="1" hidden="1" x14ac:dyDescent="0.2">
      <c r="A23" s="10" t="s">
        <v>536</v>
      </c>
      <c r="B23" s="75"/>
      <c r="C23" s="75"/>
    </row>
    <row r="24" spans="1:11" hidden="1" x14ac:dyDescent="0.2">
      <c r="A24" s="10" t="s">
        <v>92</v>
      </c>
      <c r="B24" s="75"/>
      <c r="C24" s="255" t="s">
        <v>1018</v>
      </c>
    </row>
    <row r="25" spans="1:11" s="73" customFormat="1" hidden="1" x14ac:dyDescent="0.2">
      <c r="A25" s="10" t="s">
        <v>537</v>
      </c>
      <c r="B25" s="75"/>
      <c r="C25" s="255" t="str">
        <f>CONCATENATE("BUD",NOTES!$D$7)</f>
        <v>BUD2021</v>
      </c>
    </row>
    <row r="26" spans="1:11" s="73" customFormat="1" hidden="1" x14ac:dyDescent="0.2">
      <c r="A26" s="10" t="s">
        <v>538</v>
      </c>
      <c r="B26" s="75"/>
      <c r="C26" s="10">
        <v>20</v>
      </c>
    </row>
    <row r="27" spans="1:11" s="73" customFormat="1" hidden="1" x14ac:dyDescent="0.2">
      <c r="A27" s="10" t="s">
        <v>93</v>
      </c>
      <c r="B27" s="75"/>
      <c r="C27" s="10" t="s">
        <v>82</v>
      </c>
    </row>
    <row r="28" spans="1:11" s="73" customFormat="1" x14ac:dyDescent="0.2">
      <c r="A28" s="75"/>
      <c r="B28" s="75"/>
      <c r="C28" s="74"/>
      <c r="E28" s="74"/>
      <c r="I28" s="74"/>
      <c r="J28" s="74"/>
      <c r="K28" s="74"/>
    </row>
    <row r="29" spans="1:11" s="73" customFormat="1" hidden="1" x14ac:dyDescent="0.2">
      <c r="A29" s="10" t="s">
        <v>1472</v>
      </c>
      <c r="B29" s="75"/>
      <c r="C29" s="75"/>
    </row>
    <row r="30" spans="1:11" s="73" customFormat="1" hidden="1" x14ac:dyDescent="0.2">
      <c r="A30" s="10" t="s">
        <v>544</v>
      </c>
      <c r="B30" s="75"/>
      <c r="C30" s="75"/>
      <c r="E30" s="74"/>
      <c r="I30" s="74"/>
      <c r="J30" s="74"/>
      <c r="K30" s="74"/>
    </row>
    <row r="31" spans="1:11" s="75" customFormat="1" hidden="1" x14ac:dyDescent="0.2">
      <c r="A31" s="10" t="s">
        <v>98</v>
      </c>
      <c r="C31" s="255" t="s">
        <v>1018</v>
      </c>
      <c r="E31" s="74"/>
      <c r="I31" s="74"/>
      <c r="J31" s="74"/>
      <c r="K31" s="74"/>
    </row>
    <row r="32" spans="1:11" s="73" customFormat="1" hidden="1" x14ac:dyDescent="0.2">
      <c r="A32" s="10" t="s">
        <v>545</v>
      </c>
      <c r="B32" s="75"/>
      <c r="C32" s="255" t="str">
        <f>CONCATENATE("BUD",NOTES!$D$7)</f>
        <v>BUD2021</v>
      </c>
      <c r="E32" s="74"/>
      <c r="I32" s="74"/>
      <c r="J32" s="74"/>
      <c r="K32" s="74"/>
    </row>
    <row r="33" spans="1:11" s="73" customFormat="1" hidden="1" x14ac:dyDescent="0.2">
      <c r="A33" s="10" t="s">
        <v>546</v>
      </c>
      <c r="B33" s="75"/>
      <c r="C33" s="10">
        <v>20</v>
      </c>
    </row>
    <row r="34" spans="1:11" s="73" customFormat="1" hidden="1" x14ac:dyDescent="0.2">
      <c r="A34" s="10" t="s">
        <v>99</v>
      </c>
      <c r="B34" s="75"/>
      <c r="C34" s="10" t="s">
        <v>82</v>
      </c>
    </row>
    <row r="35" spans="1:11" x14ac:dyDescent="0.2">
      <c r="A35" s="37"/>
      <c r="B35" s="37"/>
      <c r="C35" s="37"/>
    </row>
    <row r="36" spans="1:11" s="73" customFormat="1" hidden="1" x14ac:dyDescent="0.2">
      <c r="A36" s="10" t="s">
        <v>1473</v>
      </c>
      <c r="B36" s="75"/>
      <c r="C36" s="75"/>
    </row>
    <row r="37" spans="1:11" s="73" customFormat="1" hidden="1" x14ac:dyDescent="0.2">
      <c r="A37" s="10" t="s">
        <v>901</v>
      </c>
      <c r="B37" s="75"/>
      <c r="C37" s="75"/>
    </row>
    <row r="38" spans="1:11" s="73" customFormat="1" hidden="1" x14ac:dyDescent="0.2">
      <c r="A38" s="10" t="s">
        <v>100</v>
      </c>
      <c r="B38" s="75"/>
      <c r="C38" s="255" t="s">
        <v>1018</v>
      </c>
    </row>
    <row r="39" spans="1:11" s="73" customFormat="1" hidden="1" x14ac:dyDescent="0.2">
      <c r="A39" s="10" t="s">
        <v>902</v>
      </c>
      <c r="B39" s="75"/>
      <c r="C39" s="255" t="str">
        <f>CONCATENATE("BUD",NOTES!$D$7)</f>
        <v>BUD2021</v>
      </c>
      <c r="E39" s="74"/>
      <c r="I39" s="74"/>
      <c r="J39" s="74"/>
      <c r="K39" s="74"/>
    </row>
    <row r="40" spans="1:11" s="75" customFormat="1" hidden="1" x14ac:dyDescent="0.2">
      <c r="A40" s="10" t="s">
        <v>903</v>
      </c>
      <c r="C40" s="10">
        <v>20</v>
      </c>
      <c r="E40" s="74"/>
      <c r="I40" s="74"/>
      <c r="J40" s="74"/>
      <c r="K40" s="74"/>
    </row>
    <row r="41" spans="1:11" s="73" customFormat="1" hidden="1" x14ac:dyDescent="0.2">
      <c r="A41" s="10" t="s">
        <v>101</v>
      </c>
      <c r="B41" s="75"/>
      <c r="C41" s="10" t="s">
        <v>82</v>
      </c>
      <c r="E41" s="74"/>
      <c r="I41" s="74"/>
      <c r="J41" s="74"/>
      <c r="K41" s="74"/>
    </row>
    <row r="42" spans="1:11" s="73" customFormat="1" x14ac:dyDescent="0.2">
      <c r="A42" s="75"/>
      <c r="B42" s="75"/>
      <c r="C42" s="75"/>
    </row>
    <row r="43" spans="1:11" s="73" customFormat="1" hidden="1" x14ac:dyDescent="0.2">
      <c r="A43" s="10" t="s">
        <v>1474</v>
      </c>
      <c r="B43" s="75"/>
      <c r="C43" s="75"/>
    </row>
    <row r="44" spans="1:11" hidden="1" x14ac:dyDescent="0.2">
      <c r="A44" s="10" t="s">
        <v>905</v>
      </c>
      <c r="B44" s="75"/>
      <c r="C44" s="75"/>
    </row>
    <row r="45" spans="1:11" s="73" customFormat="1" hidden="1" x14ac:dyDescent="0.2">
      <c r="A45" s="10" t="s">
        <v>102</v>
      </c>
      <c r="B45" s="75"/>
      <c r="C45" s="255" t="s">
        <v>1018</v>
      </c>
    </row>
    <row r="46" spans="1:11" s="73" customFormat="1" hidden="1" x14ac:dyDescent="0.2">
      <c r="A46" s="10" t="s">
        <v>906</v>
      </c>
      <c r="B46" s="75"/>
      <c r="C46" s="255" t="str">
        <f>CONCATENATE("BUD",NOTES!$D$7)</f>
        <v>BUD2021</v>
      </c>
    </row>
    <row r="47" spans="1:11" s="73" customFormat="1" hidden="1" x14ac:dyDescent="0.2">
      <c r="A47" s="10" t="s">
        <v>907</v>
      </c>
      <c r="B47" s="75"/>
      <c r="C47" s="10">
        <v>20</v>
      </c>
    </row>
    <row r="48" spans="1:11" s="73" customFormat="1" hidden="1" x14ac:dyDescent="0.2">
      <c r="A48" s="10" t="s">
        <v>103</v>
      </c>
      <c r="B48" s="75"/>
      <c r="C48" s="10" t="s">
        <v>82</v>
      </c>
      <c r="E48" s="74"/>
      <c r="I48" s="74"/>
      <c r="J48" s="74"/>
      <c r="K48" s="74"/>
    </row>
    <row r="49" spans="1:11" s="75" customFormat="1" x14ac:dyDescent="0.2">
      <c r="C49" s="74"/>
      <c r="E49" s="74"/>
      <c r="I49" s="74"/>
      <c r="J49" s="74"/>
      <c r="K49" s="74"/>
    </row>
    <row r="50" spans="1:11" s="73" customFormat="1" hidden="1" x14ac:dyDescent="0.2">
      <c r="A50" s="10" t="s">
        <v>1475</v>
      </c>
      <c r="B50" s="75"/>
      <c r="C50" s="75"/>
      <c r="E50" s="74"/>
      <c r="I50" s="74"/>
      <c r="J50" s="74"/>
      <c r="K50" s="74"/>
    </row>
    <row r="51" spans="1:11" s="73" customFormat="1" hidden="1" x14ac:dyDescent="0.2">
      <c r="A51" s="10" t="s">
        <v>68</v>
      </c>
      <c r="B51" s="75"/>
      <c r="C51" s="75"/>
    </row>
    <row r="52" spans="1:11" s="73" customFormat="1" hidden="1" x14ac:dyDescent="0.2">
      <c r="A52" s="10" t="s">
        <v>886</v>
      </c>
      <c r="B52" s="75"/>
      <c r="C52" s="255" t="s">
        <v>1018</v>
      </c>
    </row>
    <row r="53" spans="1:11" hidden="1" x14ac:dyDescent="0.2">
      <c r="A53" s="10" t="s">
        <v>69</v>
      </c>
      <c r="B53" s="75"/>
      <c r="C53" s="255" t="str">
        <f>CONCATENATE("BUD",NOTES!$D$7)</f>
        <v>BUD2021</v>
      </c>
    </row>
    <row r="54" spans="1:11" s="73" customFormat="1" hidden="1" x14ac:dyDescent="0.2">
      <c r="A54" s="10" t="s">
        <v>70</v>
      </c>
      <c r="B54" s="75"/>
      <c r="C54" s="10">
        <v>20</v>
      </c>
    </row>
    <row r="55" spans="1:11" s="73" customFormat="1" hidden="1" x14ac:dyDescent="0.2">
      <c r="A55" s="10" t="s">
        <v>887</v>
      </c>
      <c r="B55" s="75"/>
      <c r="C55" s="10" t="s">
        <v>82</v>
      </c>
    </row>
    <row r="56" spans="1:11" s="73" customFormat="1" x14ac:dyDescent="0.2">
      <c r="A56" s="75"/>
      <c r="B56" s="75"/>
      <c r="C56" s="75"/>
    </row>
    <row r="57" spans="1:11" s="73" customFormat="1" hidden="1" x14ac:dyDescent="0.2">
      <c r="A57" s="10" t="s">
        <v>1476</v>
      </c>
      <c r="B57" s="75"/>
      <c r="C57" s="75"/>
      <c r="E57" s="74"/>
      <c r="I57" s="74"/>
      <c r="J57" s="74"/>
      <c r="K57" s="74"/>
    </row>
    <row r="58" spans="1:11" s="75" customFormat="1" hidden="1" x14ac:dyDescent="0.2">
      <c r="A58" s="10" t="s">
        <v>1197</v>
      </c>
      <c r="E58" s="74"/>
      <c r="I58" s="74"/>
      <c r="J58" s="74"/>
      <c r="K58" s="74"/>
    </row>
    <row r="59" spans="1:11" s="73" customFormat="1" hidden="1" x14ac:dyDescent="0.2">
      <c r="A59" s="10" t="s">
        <v>888</v>
      </c>
      <c r="B59" s="75"/>
      <c r="C59" s="255" t="s">
        <v>1018</v>
      </c>
      <c r="E59" s="74"/>
      <c r="I59" s="74"/>
      <c r="J59" s="74"/>
      <c r="K59" s="74"/>
    </row>
    <row r="60" spans="1:11" s="73" customFormat="1" hidden="1" x14ac:dyDescent="0.2">
      <c r="A60" s="10" t="s">
        <v>1198</v>
      </c>
      <c r="B60" s="75"/>
      <c r="C60" s="255" t="str">
        <f>CONCATENATE("BUD",NOTES!$D$7)</f>
        <v>BUD2021</v>
      </c>
      <c r="D60"/>
    </row>
    <row r="61" spans="1:11" s="73" customFormat="1" hidden="1" x14ac:dyDescent="0.2">
      <c r="A61" s="10" t="s">
        <v>1199</v>
      </c>
      <c r="B61" s="75"/>
      <c r="C61" s="10">
        <v>20</v>
      </c>
    </row>
    <row r="62" spans="1:11" hidden="1" x14ac:dyDescent="0.2">
      <c r="A62" s="10" t="s">
        <v>889</v>
      </c>
      <c r="B62" s="75"/>
      <c r="C62" s="10" t="s">
        <v>82</v>
      </c>
    </row>
    <row r="63" spans="1:11" s="73" customFormat="1" x14ac:dyDescent="0.2">
      <c r="A63" s="75"/>
      <c r="B63" s="75"/>
      <c r="C63" s="75"/>
    </row>
    <row r="64" spans="1:11" hidden="1" x14ac:dyDescent="0.2">
      <c r="A64" s="10" t="s">
        <v>1477</v>
      </c>
      <c r="B64" s="75"/>
      <c r="C64" s="75"/>
    </row>
    <row r="65" spans="1:11" s="73" customFormat="1" hidden="1" x14ac:dyDescent="0.2">
      <c r="A65" s="10" t="s">
        <v>552</v>
      </c>
      <c r="B65" s="75"/>
      <c r="C65" s="75"/>
    </row>
    <row r="66" spans="1:11" s="73" customFormat="1" hidden="1" x14ac:dyDescent="0.2">
      <c r="A66" s="10" t="s">
        <v>892</v>
      </c>
      <c r="B66" s="75"/>
      <c r="C66" s="255" t="s">
        <v>1018</v>
      </c>
    </row>
    <row r="67" spans="1:11" s="73" customFormat="1" hidden="1" x14ac:dyDescent="0.2">
      <c r="A67" s="10" t="s">
        <v>553</v>
      </c>
      <c r="B67" s="75"/>
      <c r="C67" s="255" t="str">
        <f>CONCATENATE("BUD",NOTES!$D$7)</f>
        <v>BUD2021</v>
      </c>
    </row>
    <row r="68" spans="1:11" s="73" customFormat="1" hidden="1" x14ac:dyDescent="0.2">
      <c r="A68" s="10" t="s">
        <v>554</v>
      </c>
      <c r="B68" s="75"/>
      <c r="C68" s="10">
        <v>20</v>
      </c>
      <c r="E68" s="74"/>
      <c r="I68" s="74"/>
      <c r="J68" s="74"/>
      <c r="K68" s="74"/>
    </row>
    <row r="69" spans="1:11" s="75" customFormat="1" hidden="1" x14ac:dyDescent="0.2">
      <c r="A69" s="10" t="s">
        <v>893</v>
      </c>
      <c r="C69" s="10" t="s">
        <v>82</v>
      </c>
      <c r="E69" s="74"/>
      <c r="I69" s="74"/>
      <c r="J69" s="74"/>
      <c r="K69" s="74"/>
    </row>
    <row r="70" spans="1:11" s="73" customFormat="1" x14ac:dyDescent="0.2">
      <c r="A70" s="75"/>
      <c r="B70" s="75"/>
      <c r="C70" s="74"/>
      <c r="E70" s="74"/>
      <c r="I70" s="74"/>
      <c r="J70" s="74"/>
      <c r="K70" s="74"/>
    </row>
    <row r="71" spans="1:11" s="73" customFormat="1" hidden="1" x14ac:dyDescent="0.2">
      <c r="A71" s="10" t="s">
        <v>1478</v>
      </c>
      <c r="B71" s="75"/>
      <c r="C71" s="75"/>
    </row>
    <row r="72" spans="1:11" s="73" customFormat="1" hidden="1" x14ac:dyDescent="0.2">
      <c r="A72" s="10" t="s">
        <v>556</v>
      </c>
      <c r="B72" s="75"/>
      <c r="C72" s="75"/>
    </row>
    <row r="73" spans="1:11" hidden="1" x14ac:dyDescent="0.2">
      <c r="A73" s="10" t="s">
        <v>894</v>
      </c>
      <c r="B73" s="75"/>
      <c r="C73" s="255" t="s">
        <v>1018</v>
      </c>
    </row>
    <row r="74" spans="1:11" s="73" customFormat="1" hidden="1" x14ac:dyDescent="0.2">
      <c r="A74" s="10" t="s">
        <v>557</v>
      </c>
      <c r="B74" s="75"/>
      <c r="C74" s="255" t="str">
        <f>CONCATENATE("BUD",NOTES!$D$7)</f>
        <v>BUD2021</v>
      </c>
    </row>
    <row r="75" spans="1:11" s="73" customFormat="1" hidden="1" x14ac:dyDescent="0.2">
      <c r="A75" s="10" t="s">
        <v>558</v>
      </c>
      <c r="B75" s="75"/>
      <c r="C75" s="10">
        <v>20</v>
      </c>
    </row>
    <row r="76" spans="1:11" s="73" customFormat="1" hidden="1" x14ac:dyDescent="0.2">
      <c r="A76" s="10" t="s">
        <v>895</v>
      </c>
      <c r="B76" s="75"/>
      <c r="C76" s="10" t="s">
        <v>82</v>
      </c>
    </row>
    <row r="77" spans="1:11" s="73" customFormat="1" x14ac:dyDescent="0.2">
      <c r="A77" s="75"/>
      <c r="B77" s="75"/>
      <c r="C77" s="74"/>
      <c r="E77" s="74"/>
      <c r="I77" s="74"/>
      <c r="J77" s="74"/>
      <c r="K77" s="74"/>
    </row>
    <row r="78" spans="1:11" s="75" customFormat="1" hidden="1" x14ac:dyDescent="0.2">
      <c r="A78" s="10" t="s">
        <v>1479</v>
      </c>
      <c r="E78" s="74"/>
      <c r="I78" s="74"/>
      <c r="J78" s="74"/>
      <c r="K78" s="74"/>
    </row>
    <row r="79" spans="1:11" s="73" customFormat="1" hidden="1" x14ac:dyDescent="0.2">
      <c r="A79" s="10" t="s">
        <v>1146</v>
      </c>
      <c r="B79" s="75"/>
      <c r="C79" s="75"/>
      <c r="E79" s="74"/>
      <c r="I79" s="74"/>
      <c r="J79" s="74"/>
      <c r="K79" s="74"/>
    </row>
    <row r="80" spans="1:11" s="73" customFormat="1" hidden="1" x14ac:dyDescent="0.2">
      <c r="A80" s="10" t="s">
        <v>896</v>
      </c>
      <c r="B80" s="75"/>
      <c r="C80" s="255" t="s">
        <v>1018</v>
      </c>
    </row>
    <row r="81" spans="1:3" s="73" customFormat="1" hidden="1" x14ac:dyDescent="0.2">
      <c r="A81" s="10" t="s">
        <v>1147</v>
      </c>
      <c r="B81" s="75"/>
      <c r="C81" s="255" t="str">
        <f>CONCATENATE("BUD",NOTES!$D$7)</f>
        <v>BUD2021</v>
      </c>
    </row>
    <row r="82" spans="1:3" hidden="1" x14ac:dyDescent="0.2">
      <c r="A82" s="10" t="s">
        <v>1148</v>
      </c>
      <c r="B82" s="75"/>
      <c r="C82" s="10">
        <v>20</v>
      </c>
    </row>
    <row r="83" spans="1:3" s="73" customFormat="1" hidden="1" x14ac:dyDescent="0.2">
      <c r="A83" s="10" t="s">
        <v>897</v>
      </c>
      <c r="B83" s="75"/>
      <c r="C83" s="10" t="s">
        <v>82</v>
      </c>
    </row>
    <row r="84" spans="1:3" s="73" customFormat="1" x14ac:dyDescent="0.2">
      <c r="A84" s="75"/>
      <c r="B84" s="75"/>
      <c r="C84" s="75"/>
    </row>
    <row r="85" spans="1:3" s="73" customFormat="1" hidden="1" x14ac:dyDescent="0.2">
      <c r="A85" s="10" t="s">
        <v>1480</v>
      </c>
      <c r="B85" s="75"/>
      <c r="C85" s="75"/>
    </row>
    <row r="86" spans="1:3" s="73" customFormat="1" hidden="1" x14ac:dyDescent="0.2">
      <c r="A86" s="10" t="s">
        <v>123</v>
      </c>
      <c r="B86" s="75"/>
      <c r="C86" s="75"/>
    </row>
    <row r="87" spans="1:3" s="73" customFormat="1" hidden="1" x14ac:dyDescent="0.2">
      <c r="A87" s="10" t="s">
        <v>898</v>
      </c>
      <c r="B87" s="75"/>
      <c r="C87" s="255" t="s">
        <v>1018</v>
      </c>
    </row>
    <row r="88" spans="1:3" s="73" customFormat="1" hidden="1" x14ac:dyDescent="0.2">
      <c r="A88" s="10" t="s">
        <v>124</v>
      </c>
      <c r="B88" s="75"/>
      <c r="C88" s="255" t="str">
        <f>CONCATENATE("BUD",NOTES!$D$7)</f>
        <v>BUD2021</v>
      </c>
    </row>
    <row r="89" spans="1:3" s="73" customFormat="1" hidden="1" x14ac:dyDescent="0.2">
      <c r="A89" s="10" t="s">
        <v>125</v>
      </c>
      <c r="B89" s="75"/>
      <c r="C89" s="10">
        <v>20</v>
      </c>
    </row>
    <row r="90" spans="1:3" s="73" customFormat="1" hidden="1" x14ac:dyDescent="0.2">
      <c r="A90" s="10" t="s">
        <v>899</v>
      </c>
      <c r="B90" s="75"/>
      <c r="C90" s="10" t="s">
        <v>82</v>
      </c>
    </row>
    <row r="91" spans="1:3" s="73" customFormat="1" x14ac:dyDescent="0.2">
      <c r="A91" s="10"/>
      <c r="B91" s="75"/>
      <c r="C91" s="10"/>
    </row>
    <row r="92" spans="1:3" s="73" customFormat="1" hidden="1" x14ac:dyDescent="0.2">
      <c r="A92" s="10" t="s">
        <v>1481</v>
      </c>
      <c r="B92" s="75"/>
      <c r="C92" s="75"/>
    </row>
    <row r="93" spans="1:3" s="73" customFormat="1" hidden="1" x14ac:dyDescent="0.2">
      <c r="A93" s="10" t="s">
        <v>493</v>
      </c>
      <c r="B93" s="75"/>
      <c r="C93" s="75"/>
    </row>
    <row r="94" spans="1:3" s="73" customFormat="1" hidden="1" x14ac:dyDescent="0.2">
      <c r="A94" s="10" t="s">
        <v>900</v>
      </c>
      <c r="B94" s="75"/>
      <c r="C94" s="255" t="s">
        <v>1018</v>
      </c>
    </row>
    <row r="95" spans="1:3" s="73" customFormat="1" hidden="1" x14ac:dyDescent="0.2">
      <c r="A95" s="10" t="s">
        <v>494</v>
      </c>
      <c r="B95" s="75"/>
      <c r="C95" s="255" t="str">
        <f>CONCATENATE("BUD",NOTES!$D$7)</f>
        <v>BUD2021</v>
      </c>
    </row>
    <row r="96" spans="1:3" s="73" customFormat="1" hidden="1" x14ac:dyDescent="0.2">
      <c r="A96" s="10" t="s">
        <v>495</v>
      </c>
      <c r="B96" s="75"/>
      <c r="C96" s="10">
        <v>20</v>
      </c>
    </row>
    <row r="97" spans="1:3" s="73" customFormat="1" hidden="1" x14ac:dyDescent="0.2">
      <c r="A97" s="10" t="s">
        <v>496</v>
      </c>
      <c r="B97" s="75"/>
      <c r="C97" s="10" t="s">
        <v>82</v>
      </c>
    </row>
    <row r="98" spans="1:3" s="73" customFormat="1" x14ac:dyDescent="0.2">
      <c r="A98" s="10"/>
      <c r="B98" s="75"/>
      <c r="C98" s="10"/>
    </row>
    <row r="99" spans="1:3" s="73" customFormat="1" hidden="1" x14ac:dyDescent="0.2">
      <c r="A99" s="10" t="s">
        <v>1482</v>
      </c>
      <c r="B99" s="75"/>
      <c r="C99" s="10"/>
    </row>
    <row r="100" spans="1:3" s="73" customFormat="1" hidden="1" x14ac:dyDescent="0.2">
      <c r="A100" s="10" t="s">
        <v>398</v>
      </c>
      <c r="B100" s="75"/>
      <c r="C100" s="10"/>
    </row>
    <row r="101" spans="1:3" s="73" customFormat="1" hidden="1" x14ac:dyDescent="0.2">
      <c r="A101" s="10" t="s">
        <v>248</v>
      </c>
      <c r="B101" s="75"/>
      <c r="C101" s="255" t="s">
        <v>1018</v>
      </c>
    </row>
    <row r="102" spans="1:3" s="73" customFormat="1" hidden="1" x14ac:dyDescent="0.2">
      <c r="A102" s="10" t="s">
        <v>399</v>
      </c>
      <c r="B102" s="75"/>
      <c r="C102" s="255" t="str">
        <f>CONCATENATE("BUD",NOTES!$D$7)</f>
        <v>BUD2021</v>
      </c>
    </row>
    <row r="103" spans="1:3" s="73" customFormat="1" hidden="1" x14ac:dyDescent="0.2">
      <c r="A103" s="10" t="s">
        <v>400</v>
      </c>
      <c r="B103" s="75"/>
      <c r="C103" s="10">
        <v>20</v>
      </c>
    </row>
    <row r="104" spans="1:3" s="73" customFormat="1" hidden="1" x14ac:dyDescent="0.2">
      <c r="A104" s="10" t="s">
        <v>401</v>
      </c>
      <c r="B104" s="75"/>
      <c r="C104" s="10" t="s">
        <v>82</v>
      </c>
    </row>
    <row r="105" spans="1:3" s="73" customFormat="1" x14ac:dyDescent="0.2">
      <c r="A105" s="10"/>
      <c r="B105" s="75"/>
      <c r="C105" s="10"/>
    </row>
    <row r="106" spans="1:3" s="73" customFormat="1" hidden="1" x14ac:dyDescent="0.2">
      <c r="A106" s="10" t="s">
        <v>474</v>
      </c>
      <c r="B106" s="75"/>
      <c r="C106" s="10">
        <v>9870000</v>
      </c>
    </row>
    <row r="107" spans="1:3" s="73" customFormat="1" hidden="1" x14ac:dyDescent="0.2">
      <c r="A107" s="10" t="s">
        <v>475</v>
      </c>
      <c r="B107" s="75"/>
      <c r="C107" s="10">
        <v>1135200</v>
      </c>
    </row>
    <row r="108" spans="1:3" s="73" customFormat="1" hidden="1" x14ac:dyDescent="0.2">
      <c r="A108" s="10" t="s">
        <v>476</v>
      </c>
      <c r="B108" s="75"/>
      <c r="C108" s="10">
        <v>2323400</v>
      </c>
    </row>
    <row r="109" spans="1:3" s="73" customFormat="1" hidden="1" x14ac:dyDescent="0.2">
      <c r="A109" s="10" t="s">
        <v>480</v>
      </c>
      <c r="B109" s="75"/>
      <c r="C109" s="10">
        <v>546000</v>
      </c>
    </row>
    <row r="110" spans="1:3" s="73" customFormat="1" hidden="1" x14ac:dyDescent="0.2">
      <c r="A110" s="10" t="s">
        <v>1142</v>
      </c>
      <c r="B110" s="75"/>
      <c r="C110" s="10">
        <v>0</v>
      </c>
    </row>
    <row r="111" spans="1:3" s="73" customFormat="1" hidden="1" x14ac:dyDescent="0.2">
      <c r="A111" s="10" t="s">
        <v>481</v>
      </c>
      <c r="B111" s="75"/>
      <c r="C111" s="10">
        <v>0</v>
      </c>
    </row>
    <row r="112" spans="1:3" s="73" customFormat="1" hidden="1" x14ac:dyDescent="0.2">
      <c r="A112" s="10" t="s">
        <v>482</v>
      </c>
      <c r="B112" s="75"/>
      <c r="C112" s="10">
        <v>655000</v>
      </c>
    </row>
    <row r="113" spans="1:6" s="73" customFormat="1" hidden="1" x14ac:dyDescent="0.2">
      <c r="A113" s="10" t="s">
        <v>483</v>
      </c>
      <c r="B113" s="75"/>
      <c r="C113" s="10">
        <v>358000</v>
      </c>
    </row>
    <row r="114" spans="1:6" s="73" customFormat="1" hidden="1" x14ac:dyDescent="0.2">
      <c r="A114" s="10" t="s">
        <v>484</v>
      </c>
      <c r="B114" s="75"/>
      <c r="C114" s="10">
        <v>0</v>
      </c>
    </row>
    <row r="115" spans="1:6" s="73" customFormat="1" hidden="1" x14ac:dyDescent="0.2">
      <c r="A115" s="10" t="s">
        <v>486</v>
      </c>
      <c r="B115" s="75"/>
      <c r="C115" s="10">
        <v>0</v>
      </c>
    </row>
    <row r="116" spans="1:6" s="73" customFormat="1" hidden="1" x14ac:dyDescent="0.2">
      <c r="A116" s="10" t="s">
        <v>487</v>
      </c>
      <c r="B116" s="75"/>
      <c r="C116" s="10">
        <v>50000</v>
      </c>
    </row>
    <row r="117" spans="1:6" s="73" customFormat="1" hidden="1" x14ac:dyDescent="0.2">
      <c r="A117" s="10" t="s">
        <v>488</v>
      </c>
      <c r="B117" s="75"/>
      <c r="C117" s="10">
        <v>920000.89</v>
      </c>
    </row>
    <row r="118" spans="1:6" s="73" customFormat="1" hidden="1" x14ac:dyDescent="0.2">
      <c r="A118" s="10" t="s">
        <v>489</v>
      </c>
      <c r="B118" s="75"/>
      <c r="C118" s="75">
        <v>3027700</v>
      </c>
    </row>
    <row r="119" spans="1:6" s="73" customFormat="1" hidden="1" x14ac:dyDescent="0.2">
      <c r="A119" s="10" t="s">
        <v>490</v>
      </c>
      <c r="B119" s="75"/>
      <c r="C119" s="75">
        <v>125000</v>
      </c>
    </row>
    <row r="120" spans="1:6" s="73" customFormat="1" hidden="1" x14ac:dyDescent="0.2">
      <c r="A120" s="10" t="s">
        <v>491</v>
      </c>
      <c r="B120" s="75"/>
      <c r="C120" s="75">
        <v>5644000</v>
      </c>
    </row>
    <row r="121" spans="1:6" ht="13.5" thickBot="1" x14ac:dyDescent="0.25"/>
    <row r="122" spans="1:6" s="10" customFormat="1" ht="16.5" thickBot="1" x14ac:dyDescent="0.3">
      <c r="B122" s="387" t="s">
        <v>97</v>
      </c>
      <c r="C122" s="389"/>
    </row>
    <row r="123" spans="1:6" s="10" customFormat="1" ht="33" customHeight="1" thickBot="1" x14ac:dyDescent="0.25">
      <c r="B123" s="399" t="str">
        <f>CONCATENATE("ANALYSIS OF BUDGET ",NOTES!$D$7," INCOME FROM GOODS AND SERVICES")</f>
        <v>ANALYSIS OF BUDGET 2021 INCOME FROM GOODS AND SERVICES</v>
      </c>
      <c r="C123" s="400"/>
    </row>
    <row r="124" spans="1:6" s="10" customFormat="1" ht="18.75" x14ac:dyDescent="0.3">
      <c r="B124" s="150"/>
      <c r="C124" s="150"/>
    </row>
    <row r="125" spans="1:6" s="10" customFormat="1" x14ac:dyDescent="0.2">
      <c r="B125" s="151" t="s">
        <v>391</v>
      </c>
      <c r="C125" s="154">
        <f>NOTES!$D$7</f>
        <v>2021</v>
      </c>
    </row>
    <row r="126" spans="1:6" s="10" customFormat="1" x14ac:dyDescent="0.2">
      <c r="B126" s="151"/>
      <c r="C126" s="154" t="s">
        <v>1262</v>
      </c>
      <c r="E126" s="283" t="s">
        <v>515</v>
      </c>
    </row>
    <row r="127" spans="1:6" s="10" customFormat="1" ht="13.5" thickBot="1" x14ac:dyDescent="0.25">
      <c r="B127" s="152"/>
      <c r="C127" s="155"/>
      <c r="E127" s="44" t="s">
        <v>1033</v>
      </c>
      <c r="F127" s="284" t="s">
        <v>515</v>
      </c>
    </row>
    <row r="128" spans="1:6" s="10" customFormat="1" ht="21" customHeight="1" x14ac:dyDescent="0.25">
      <c r="B128" s="156" t="s">
        <v>382</v>
      </c>
      <c r="C128" s="268">
        <v>9870000</v>
      </c>
      <c r="E128" s="43"/>
      <c r="F128" s="285">
        <f>C128</f>
        <v>9870000</v>
      </c>
    </row>
    <row r="129" spans="2:6" s="10" customFormat="1" ht="21" customHeight="1" x14ac:dyDescent="0.25">
      <c r="B129" s="157" t="s">
        <v>383</v>
      </c>
      <c r="C129" s="268">
        <v>1135200</v>
      </c>
      <c r="F129" s="285">
        <f t="shared" ref="F129:F142" si="0">C129</f>
        <v>1135200</v>
      </c>
    </row>
    <row r="130" spans="2:6" s="10" customFormat="1" ht="21" customHeight="1" x14ac:dyDescent="0.25">
      <c r="B130" s="157" t="s">
        <v>387</v>
      </c>
      <c r="C130" s="268">
        <v>2323400</v>
      </c>
      <c r="F130" s="285">
        <f t="shared" si="0"/>
        <v>2323400</v>
      </c>
    </row>
    <row r="131" spans="2:6" s="10" customFormat="1" ht="21" customHeight="1" x14ac:dyDescent="0.25">
      <c r="B131" s="157" t="s">
        <v>1298</v>
      </c>
      <c r="C131" s="268">
        <v>5644000</v>
      </c>
      <c r="F131" s="285"/>
    </row>
    <row r="132" spans="2:6" s="10" customFormat="1" ht="21" customHeight="1" x14ac:dyDescent="0.25">
      <c r="B132" s="157" t="s">
        <v>386</v>
      </c>
      <c r="C132" s="268">
        <v>546000</v>
      </c>
      <c r="F132" s="285">
        <f t="shared" si="0"/>
        <v>546000</v>
      </c>
    </row>
    <row r="133" spans="2:6" s="10" customFormat="1" ht="21" customHeight="1" x14ac:dyDescent="0.25">
      <c r="B133" s="157" t="s">
        <v>384</v>
      </c>
      <c r="C133" s="268">
        <v>0</v>
      </c>
      <c r="F133" s="285">
        <f t="shared" si="0"/>
        <v>0</v>
      </c>
    </row>
    <row r="134" spans="2:6" s="10" customFormat="1" ht="21" customHeight="1" x14ac:dyDescent="0.25">
      <c r="B134" s="157" t="s">
        <v>385</v>
      </c>
      <c r="C134" s="268">
        <v>0</v>
      </c>
      <c r="F134" s="285">
        <f t="shared" si="0"/>
        <v>0</v>
      </c>
    </row>
    <row r="135" spans="2:6" s="10" customFormat="1" ht="21" customHeight="1" x14ac:dyDescent="0.25">
      <c r="B135" s="157" t="s">
        <v>388</v>
      </c>
      <c r="C135" s="268">
        <v>655000</v>
      </c>
      <c r="F135" s="285">
        <f t="shared" si="0"/>
        <v>655000</v>
      </c>
    </row>
    <row r="136" spans="2:6" s="10" customFormat="1" ht="21" customHeight="1" x14ac:dyDescent="0.25">
      <c r="B136" s="157" t="s">
        <v>389</v>
      </c>
      <c r="C136" s="268">
        <v>358000</v>
      </c>
      <c r="F136" s="285">
        <f t="shared" si="0"/>
        <v>358000</v>
      </c>
    </row>
    <row r="137" spans="2:6" s="10" customFormat="1" ht="21" customHeight="1" x14ac:dyDescent="0.25">
      <c r="B137" s="157" t="s">
        <v>1294</v>
      </c>
      <c r="C137" s="268">
        <v>0</v>
      </c>
      <c r="F137" s="285">
        <f t="shared" si="0"/>
        <v>0</v>
      </c>
    </row>
    <row r="138" spans="2:6" ht="21" customHeight="1" x14ac:dyDescent="0.25">
      <c r="B138" s="157" t="s">
        <v>507</v>
      </c>
      <c r="C138" s="268">
        <v>0</v>
      </c>
      <c r="D138" s="10"/>
      <c r="F138" s="285">
        <f t="shared" si="0"/>
        <v>0</v>
      </c>
    </row>
    <row r="139" spans="2:6" s="10" customFormat="1" ht="21" customHeight="1" x14ac:dyDescent="0.25">
      <c r="B139" s="6" t="s">
        <v>343</v>
      </c>
      <c r="C139" s="268">
        <v>50000</v>
      </c>
      <c r="F139" s="285">
        <f t="shared" si="0"/>
        <v>50000</v>
      </c>
    </row>
    <row r="140" spans="2:6" s="10" customFormat="1" ht="21" customHeight="1" x14ac:dyDescent="0.25">
      <c r="B140" s="6" t="s">
        <v>105</v>
      </c>
      <c r="C140" s="268">
        <v>920000</v>
      </c>
      <c r="F140" s="285">
        <f t="shared" si="0"/>
        <v>920000</v>
      </c>
    </row>
    <row r="141" spans="2:6" s="10" customFormat="1" ht="21" customHeight="1" x14ac:dyDescent="0.25">
      <c r="B141" s="52" t="s">
        <v>188</v>
      </c>
      <c r="C141" s="268">
        <v>125000</v>
      </c>
      <c r="F141" s="285">
        <f t="shared" si="0"/>
        <v>125000</v>
      </c>
    </row>
    <row r="142" spans="2:6" s="10" customFormat="1" ht="21" customHeight="1" x14ac:dyDescent="0.25">
      <c r="B142" s="157" t="s">
        <v>390</v>
      </c>
      <c r="C142" s="268">
        <v>3027700</v>
      </c>
      <c r="F142" s="285">
        <f t="shared" si="0"/>
        <v>3027700</v>
      </c>
    </row>
    <row r="143" spans="2:6" s="10" customFormat="1" ht="21" customHeight="1" thickBot="1" x14ac:dyDescent="0.25">
      <c r="B143" s="158"/>
      <c r="C143" s="159"/>
    </row>
    <row r="144" spans="2:6" s="10" customFormat="1" ht="21" customHeight="1" thickBot="1" x14ac:dyDescent="0.25">
      <c r="B144" s="153" t="s">
        <v>393</v>
      </c>
      <c r="C144" s="160">
        <v>24654300</v>
      </c>
    </row>
    <row r="145" s="10" customFormat="1" x14ac:dyDescent="0.2"/>
    <row r="146" s="10" customFormat="1" x14ac:dyDescent="0.2"/>
  </sheetData>
  <mergeCells count="2">
    <mergeCell ref="B122:C122"/>
    <mergeCell ref="B123:C123"/>
  </mergeCells>
  <phoneticPr fontId="0" type="noConversion"/>
  <pageMargins left="0.74803149606299213" right="0.74803149606299213" top="0.98425196850393704" bottom="0.98425196850393704" header="0.51181102362204722" footer="0.51181102362204722"/>
  <pageSetup firstPageNumber="36"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21"/>
  <sheetViews>
    <sheetView topLeftCell="B220" zoomScaleNormal="100" workbookViewId="0">
      <selection activeCell="C230" sqref="C230"/>
    </sheetView>
  </sheetViews>
  <sheetFormatPr defaultRowHeight="12.75" x14ac:dyDescent="0.2"/>
  <cols>
    <col min="1" max="1" width="13.7109375" hidden="1" customWidth="1"/>
    <col min="2" max="2" width="50.42578125" customWidth="1"/>
    <col min="3" max="3" width="33.42578125" customWidth="1"/>
    <col min="6" max="6" width="12.7109375" bestFit="1" customWidth="1"/>
  </cols>
  <sheetData>
    <row r="1" spans="1:13" s="73" customFormat="1" hidden="1" x14ac:dyDescent="0.2">
      <c r="A1" s="10" t="s">
        <v>1483</v>
      </c>
      <c r="B1" s="75"/>
      <c r="C1" s="75"/>
    </row>
    <row r="2" spans="1:13" s="73" customFormat="1" hidden="1" x14ac:dyDescent="0.2">
      <c r="A2" s="10" t="s">
        <v>1017</v>
      </c>
      <c r="B2" s="75"/>
      <c r="C2" s="75"/>
    </row>
    <row r="3" spans="1:13" s="73" customFormat="1" hidden="1" x14ac:dyDescent="0.2">
      <c r="A3" s="10" t="s">
        <v>516</v>
      </c>
      <c r="B3" s="75"/>
      <c r="C3" s="255" t="s">
        <v>1018</v>
      </c>
    </row>
    <row r="4" spans="1:13" s="73" customFormat="1" hidden="1" x14ac:dyDescent="0.2">
      <c r="A4" s="10" t="s">
        <v>1021</v>
      </c>
      <c r="B4" s="75"/>
      <c r="C4" s="255" t="str">
        <f>CONCATENATE("BUD",NOTES!$D$7)</f>
        <v>BUD2021</v>
      </c>
      <c r="G4" s="74"/>
      <c r="K4" s="74"/>
      <c r="L4" s="74"/>
      <c r="M4" s="74"/>
    </row>
    <row r="5" spans="1:13" s="75" customFormat="1" hidden="1" x14ac:dyDescent="0.2">
      <c r="A5" s="10" t="s">
        <v>1019</v>
      </c>
      <c r="C5" s="10">
        <v>20</v>
      </c>
      <c r="G5" s="74"/>
      <c r="K5" s="74"/>
      <c r="L5" s="74"/>
      <c r="M5" s="74"/>
    </row>
    <row r="6" spans="1:13" s="73" customFormat="1" hidden="1" x14ac:dyDescent="0.2">
      <c r="A6" s="10" t="s">
        <v>80</v>
      </c>
      <c r="B6" s="75"/>
      <c r="C6" s="10" t="s">
        <v>82</v>
      </c>
      <c r="G6" s="74"/>
      <c r="K6" s="74"/>
      <c r="L6" s="74"/>
      <c r="M6" s="74"/>
    </row>
    <row r="7" spans="1:13" s="73" customFormat="1" x14ac:dyDescent="0.2">
      <c r="A7" s="75"/>
      <c r="B7" s="75"/>
      <c r="C7" s="75"/>
    </row>
    <row r="8" spans="1:13" s="73" customFormat="1" hidden="1" x14ac:dyDescent="0.2">
      <c r="A8" s="10" t="s">
        <v>1484</v>
      </c>
      <c r="B8" s="75"/>
      <c r="C8" s="75"/>
    </row>
    <row r="9" spans="1:13" hidden="1" x14ac:dyDescent="0.2">
      <c r="A9" s="10" t="s">
        <v>1025</v>
      </c>
      <c r="B9" s="75"/>
      <c r="C9" s="75"/>
    </row>
    <row r="10" spans="1:13" s="73" customFormat="1" hidden="1" x14ac:dyDescent="0.2">
      <c r="A10" s="10" t="s">
        <v>83</v>
      </c>
      <c r="B10" s="75"/>
      <c r="C10" s="255" t="s">
        <v>1018</v>
      </c>
    </row>
    <row r="11" spans="1:13" s="73" customFormat="1" hidden="1" x14ac:dyDescent="0.2">
      <c r="A11" s="10" t="s">
        <v>1026</v>
      </c>
      <c r="B11" s="75"/>
      <c r="C11" s="255" t="str">
        <f>CONCATENATE("BUD",NOTES!$D$7)</f>
        <v>BUD2021</v>
      </c>
    </row>
    <row r="12" spans="1:13" s="73" customFormat="1" hidden="1" x14ac:dyDescent="0.2">
      <c r="A12" s="10" t="s">
        <v>1027</v>
      </c>
      <c r="B12" s="75"/>
      <c r="C12" s="10">
        <v>20</v>
      </c>
    </row>
    <row r="13" spans="1:13" s="73" customFormat="1" hidden="1" x14ac:dyDescent="0.2">
      <c r="A13" s="10" t="s">
        <v>527</v>
      </c>
      <c r="B13" s="75"/>
      <c r="C13" s="10" t="s">
        <v>82</v>
      </c>
      <c r="F13" s="74"/>
      <c r="J13" s="74"/>
      <c r="K13" s="74"/>
      <c r="L13" s="74"/>
    </row>
    <row r="14" spans="1:13" s="75" customFormat="1" x14ac:dyDescent="0.2">
      <c r="C14" s="74"/>
      <c r="F14" s="74"/>
      <c r="J14" s="74"/>
      <c r="K14" s="74"/>
      <c r="L14" s="74"/>
    </row>
    <row r="15" spans="1:13" s="73" customFormat="1" hidden="1" x14ac:dyDescent="0.2">
      <c r="A15" s="10" t="s">
        <v>1485</v>
      </c>
      <c r="B15" s="75"/>
      <c r="C15" s="75"/>
      <c r="F15" s="74"/>
      <c r="J15" s="74"/>
      <c r="K15" s="74"/>
      <c r="L15" s="74"/>
    </row>
    <row r="16" spans="1:13" s="73" customFormat="1" hidden="1" x14ac:dyDescent="0.2">
      <c r="A16" s="10" t="s">
        <v>1029</v>
      </c>
      <c r="B16" s="75"/>
      <c r="C16" s="75"/>
    </row>
    <row r="17" spans="1:12" s="73" customFormat="1" hidden="1" x14ac:dyDescent="0.2">
      <c r="A17" s="10" t="s">
        <v>84</v>
      </c>
      <c r="B17" s="75"/>
      <c r="C17" s="255" t="s">
        <v>1018</v>
      </c>
    </row>
    <row r="18" spans="1:12" hidden="1" x14ac:dyDescent="0.2">
      <c r="A18" s="10" t="s">
        <v>1030</v>
      </c>
      <c r="B18" s="75"/>
      <c r="C18" s="255" t="str">
        <f>CONCATENATE("BUD",NOTES!$D$7)</f>
        <v>BUD2021</v>
      </c>
    </row>
    <row r="19" spans="1:12" s="73" customFormat="1" hidden="1" x14ac:dyDescent="0.2">
      <c r="A19" s="10" t="s">
        <v>1031</v>
      </c>
      <c r="B19" s="75"/>
      <c r="C19" s="10">
        <v>20</v>
      </c>
    </row>
    <row r="20" spans="1:12" s="73" customFormat="1" hidden="1" x14ac:dyDescent="0.2">
      <c r="A20" s="10" t="s">
        <v>85</v>
      </c>
      <c r="B20" s="75"/>
      <c r="C20" s="10" t="s">
        <v>82</v>
      </c>
    </row>
    <row r="21" spans="1:12" s="73" customFormat="1" x14ac:dyDescent="0.2">
      <c r="A21" s="75"/>
      <c r="B21" s="75"/>
      <c r="C21" s="75"/>
    </row>
    <row r="22" spans="1:12" s="73" customFormat="1" hidden="1" x14ac:dyDescent="0.2">
      <c r="A22" s="10" t="s">
        <v>1486</v>
      </c>
      <c r="B22" s="75"/>
      <c r="C22" s="75"/>
      <c r="F22" s="74"/>
      <c r="J22" s="74"/>
      <c r="K22" s="74"/>
      <c r="L22" s="74"/>
    </row>
    <row r="23" spans="1:12" s="75" customFormat="1" hidden="1" x14ac:dyDescent="0.2">
      <c r="A23" s="10" t="s">
        <v>1149</v>
      </c>
      <c r="F23" s="74"/>
      <c r="J23" s="74"/>
      <c r="K23" s="74"/>
      <c r="L23" s="74"/>
    </row>
    <row r="24" spans="1:12" s="73" customFormat="1" hidden="1" x14ac:dyDescent="0.2">
      <c r="A24" s="10" t="s">
        <v>86</v>
      </c>
      <c r="B24" s="75"/>
      <c r="C24" s="255" t="s">
        <v>1018</v>
      </c>
      <c r="F24" s="74"/>
      <c r="J24" s="74"/>
      <c r="K24" s="74"/>
      <c r="L24" s="74"/>
    </row>
    <row r="25" spans="1:12" s="73" customFormat="1" hidden="1" x14ac:dyDescent="0.2">
      <c r="A25" s="10" t="s">
        <v>1150</v>
      </c>
      <c r="B25" s="75"/>
      <c r="C25" s="255" t="str">
        <f>CONCATENATE("BUD",NOTES!$D$7)</f>
        <v>BUD2021</v>
      </c>
    </row>
    <row r="26" spans="1:12" s="73" customFormat="1" hidden="1" x14ac:dyDescent="0.2">
      <c r="A26" s="10" t="s">
        <v>1151</v>
      </c>
      <c r="B26" s="75"/>
      <c r="C26" s="10">
        <v>20</v>
      </c>
    </row>
    <row r="27" spans="1:12" hidden="1" x14ac:dyDescent="0.2">
      <c r="A27" s="10" t="s">
        <v>87</v>
      </c>
      <c r="B27" s="75"/>
      <c r="C27" s="10" t="s">
        <v>82</v>
      </c>
    </row>
    <row r="28" spans="1:12" s="73" customFormat="1" x14ac:dyDescent="0.2">
      <c r="A28" s="75"/>
      <c r="B28" s="75"/>
      <c r="C28" s="75"/>
    </row>
    <row r="29" spans="1:12" s="73" customFormat="1" hidden="1" x14ac:dyDescent="0.2">
      <c r="A29" s="10" t="s">
        <v>1487</v>
      </c>
      <c r="B29" s="75"/>
      <c r="C29" s="75"/>
    </row>
    <row r="30" spans="1:12" s="73" customFormat="1" hidden="1" x14ac:dyDescent="0.2">
      <c r="A30" s="10" t="s">
        <v>1153</v>
      </c>
      <c r="B30" s="75"/>
      <c r="C30" s="75"/>
    </row>
    <row r="31" spans="1:12" s="73" customFormat="1" hidden="1" x14ac:dyDescent="0.2">
      <c r="A31" s="10" t="s">
        <v>88</v>
      </c>
      <c r="B31" s="75"/>
      <c r="C31" s="255" t="s">
        <v>1018</v>
      </c>
      <c r="F31" s="74"/>
      <c r="J31" s="74"/>
      <c r="K31" s="74"/>
      <c r="L31" s="74"/>
    </row>
    <row r="32" spans="1:12" s="75" customFormat="1" hidden="1" x14ac:dyDescent="0.2">
      <c r="A32" s="10" t="s">
        <v>1154</v>
      </c>
      <c r="C32" s="255" t="str">
        <f>CONCATENATE("BUD",NOTES!$D$7)</f>
        <v>BUD2021</v>
      </c>
      <c r="F32" s="74"/>
      <c r="J32" s="74"/>
      <c r="K32" s="74"/>
      <c r="L32" s="74"/>
    </row>
    <row r="33" spans="1:12" s="73" customFormat="1" hidden="1" x14ac:dyDescent="0.2">
      <c r="A33" s="10" t="s">
        <v>1155</v>
      </c>
      <c r="B33" s="75"/>
      <c r="C33" s="10">
        <v>20</v>
      </c>
      <c r="F33" s="74"/>
      <c r="J33" s="74"/>
      <c r="K33" s="74"/>
      <c r="L33" s="74"/>
    </row>
    <row r="34" spans="1:12" s="73" customFormat="1" hidden="1" x14ac:dyDescent="0.2">
      <c r="A34" s="10" t="s">
        <v>89</v>
      </c>
      <c r="B34" s="75"/>
      <c r="C34" s="10" t="s">
        <v>82</v>
      </c>
    </row>
    <row r="35" spans="1:12" s="73" customFormat="1" x14ac:dyDescent="0.2">
      <c r="A35" s="75"/>
      <c r="B35" s="75"/>
      <c r="C35" s="75"/>
    </row>
    <row r="36" spans="1:12" hidden="1" x14ac:dyDescent="0.2">
      <c r="A36" s="10" t="s">
        <v>1488</v>
      </c>
      <c r="B36" s="75"/>
      <c r="C36" s="75"/>
    </row>
    <row r="37" spans="1:12" s="73" customFormat="1" hidden="1" x14ac:dyDescent="0.2">
      <c r="A37" s="10" t="s">
        <v>532</v>
      </c>
      <c r="B37" s="75"/>
      <c r="C37" s="75"/>
    </row>
    <row r="38" spans="1:12" s="73" customFormat="1" hidden="1" x14ac:dyDescent="0.2">
      <c r="A38" s="10" t="s">
        <v>90</v>
      </c>
      <c r="B38" s="75"/>
      <c r="C38" s="255" t="s">
        <v>1018</v>
      </c>
    </row>
    <row r="39" spans="1:12" s="73" customFormat="1" hidden="1" x14ac:dyDescent="0.2">
      <c r="A39" s="10" t="s">
        <v>533</v>
      </c>
      <c r="B39" s="75"/>
      <c r="C39" s="255" t="str">
        <f>CONCATENATE("BUD",NOTES!$D$7)</f>
        <v>BUD2021</v>
      </c>
    </row>
    <row r="40" spans="1:12" s="73" customFormat="1" hidden="1" x14ac:dyDescent="0.2">
      <c r="A40" s="10" t="s">
        <v>534</v>
      </c>
      <c r="B40" s="75"/>
      <c r="C40" s="10">
        <v>20</v>
      </c>
      <c r="F40" s="74"/>
      <c r="J40" s="74"/>
      <c r="K40" s="74"/>
      <c r="L40" s="74"/>
    </row>
    <row r="41" spans="1:12" s="75" customFormat="1" hidden="1" x14ac:dyDescent="0.2">
      <c r="A41" s="10" t="s">
        <v>91</v>
      </c>
      <c r="C41" s="10" t="s">
        <v>82</v>
      </c>
      <c r="F41" s="74"/>
      <c r="J41" s="74"/>
      <c r="K41" s="74"/>
      <c r="L41" s="74"/>
    </row>
    <row r="42" spans="1:12" s="73" customFormat="1" x14ac:dyDescent="0.2">
      <c r="A42" s="75"/>
      <c r="B42" s="75"/>
      <c r="C42" s="74"/>
      <c r="F42" s="74"/>
      <c r="J42" s="74"/>
      <c r="K42" s="74"/>
      <c r="L42" s="74"/>
    </row>
    <row r="43" spans="1:12" s="73" customFormat="1" hidden="1" x14ac:dyDescent="0.2">
      <c r="A43" s="10" t="s">
        <v>1489</v>
      </c>
      <c r="B43" s="75"/>
      <c r="C43" s="75"/>
    </row>
    <row r="44" spans="1:12" s="73" customFormat="1" hidden="1" x14ac:dyDescent="0.2">
      <c r="A44" s="10" t="s">
        <v>536</v>
      </c>
      <c r="B44" s="75"/>
      <c r="C44" s="75"/>
    </row>
    <row r="45" spans="1:12" hidden="1" x14ac:dyDescent="0.2">
      <c r="A45" s="10" t="s">
        <v>92</v>
      </c>
      <c r="B45" s="75"/>
      <c r="C45" s="255" t="s">
        <v>1018</v>
      </c>
    </row>
    <row r="46" spans="1:12" s="73" customFormat="1" hidden="1" x14ac:dyDescent="0.2">
      <c r="A46" s="10" t="s">
        <v>537</v>
      </c>
      <c r="B46" s="75"/>
      <c r="C46" s="255" t="str">
        <f>CONCATENATE("BUD",NOTES!$D$7)</f>
        <v>BUD2021</v>
      </c>
    </row>
    <row r="47" spans="1:12" s="73" customFormat="1" hidden="1" x14ac:dyDescent="0.2">
      <c r="A47" s="10" t="s">
        <v>538</v>
      </c>
      <c r="B47" s="75"/>
      <c r="C47" s="10">
        <v>20</v>
      </c>
    </row>
    <row r="48" spans="1:12" s="73" customFormat="1" hidden="1" x14ac:dyDescent="0.2">
      <c r="A48" s="10" t="s">
        <v>93</v>
      </c>
      <c r="B48" s="75"/>
      <c r="C48" s="10" t="s">
        <v>82</v>
      </c>
    </row>
    <row r="49" spans="1:12" s="73" customFormat="1" x14ac:dyDescent="0.2">
      <c r="A49" s="75"/>
      <c r="B49" s="75"/>
      <c r="C49" s="74"/>
      <c r="F49" s="74"/>
      <c r="J49" s="74"/>
      <c r="K49" s="74"/>
      <c r="L49" s="74"/>
    </row>
    <row r="50" spans="1:12" s="75" customFormat="1" hidden="1" x14ac:dyDescent="0.2">
      <c r="A50" s="10" t="s">
        <v>1490</v>
      </c>
      <c r="F50" s="74"/>
      <c r="J50" s="74"/>
      <c r="K50" s="74"/>
      <c r="L50" s="74"/>
    </row>
    <row r="51" spans="1:12" s="73" customFormat="1" hidden="1" x14ac:dyDescent="0.2">
      <c r="A51" s="10" t="s">
        <v>540</v>
      </c>
      <c r="B51" s="75"/>
      <c r="C51" s="75"/>
      <c r="F51" s="74"/>
      <c r="J51" s="74"/>
      <c r="K51" s="74"/>
      <c r="L51" s="74"/>
    </row>
    <row r="52" spans="1:12" s="73" customFormat="1" hidden="1" x14ac:dyDescent="0.2">
      <c r="A52" s="10" t="s">
        <v>94</v>
      </c>
      <c r="B52" s="75"/>
      <c r="C52" s="255" t="s">
        <v>1018</v>
      </c>
    </row>
    <row r="53" spans="1:12" s="73" customFormat="1" hidden="1" x14ac:dyDescent="0.2">
      <c r="A53" s="10" t="s">
        <v>541</v>
      </c>
      <c r="B53" s="75"/>
      <c r="C53" s="255" t="str">
        <f>CONCATENATE("BUD",NOTES!$D$7)</f>
        <v>BUD2021</v>
      </c>
    </row>
    <row r="54" spans="1:12" hidden="1" x14ac:dyDescent="0.2">
      <c r="A54" s="10" t="s">
        <v>542</v>
      </c>
      <c r="B54" s="75"/>
      <c r="C54" s="10">
        <v>20</v>
      </c>
    </row>
    <row r="55" spans="1:12" s="73" customFormat="1" hidden="1" x14ac:dyDescent="0.2">
      <c r="A55" s="10" t="s">
        <v>95</v>
      </c>
      <c r="B55" s="75"/>
      <c r="C55" s="10" t="s">
        <v>82</v>
      </c>
    </row>
    <row r="56" spans="1:12" s="73" customFormat="1" x14ac:dyDescent="0.2">
      <c r="A56" s="75"/>
      <c r="B56" s="75"/>
      <c r="C56" s="75"/>
    </row>
    <row r="57" spans="1:12" s="73" customFormat="1" hidden="1" x14ac:dyDescent="0.2">
      <c r="A57" s="10" t="s">
        <v>1491</v>
      </c>
      <c r="B57" s="75"/>
      <c r="C57" s="75"/>
    </row>
    <row r="58" spans="1:12" s="73" customFormat="1" hidden="1" x14ac:dyDescent="0.2">
      <c r="A58" s="10" t="s">
        <v>544</v>
      </c>
      <c r="B58" s="75"/>
      <c r="C58" s="75"/>
      <c r="F58" s="74"/>
      <c r="J58" s="74"/>
      <c r="K58" s="74"/>
      <c r="L58" s="74"/>
    </row>
    <row r="59" spans="1:12" s="75" customFormat="1" hidden="1" x14ac:dyDescent="0.2">
      <c r="A59" s="10" t="s">
        <v>98</v>
      </c>
      <c r="C59" s="255" t="s">
        <v>1018</v>
      </c>
      <c r="F59" s="74"/>
      <c r="J59" s="74"/>
      <c r="K59" s="74"/>
      <c r="L59" s="74"/>
    </row>
    <row r="60" spans="1:12" s="73" customFormat="1" hidden="1" x14ac:dyDescent="0.2">
      <c r="A60" s="10" t="s">
        <v>545</v>
      </c>
      <c r="B60" s="75"/>
      <c r="C60" s="255" t="str">
        <f>CONCATENATE("BUD",NOTES!$D$7)</f>
        <v>BUD2021</v>
      </c>
      <c r="F60" s="74"/>
      <c r="J60" s="74"/>
      <c r="K60" s="74"/>
      <c r="L60" s="74"/>
    </row>
    <row r="61" spans="1:12" s="73" customFormat="1" hidden="1" x14ac:dyDescent="0.2">
      <c r="A61" s="10" t="s">
        <v>546</v>
      </c>
      <c r="B61" s="75"/>
      <c r="C61" s="10">
        <v>20</v>
      </c>
    </row>
    <row r="62" spans="1:12" s="73" customFormat="1" hidden="1" x14ac:dyDescent="0.2">
      <c r="A62" s="10" t="s">
        <v>99</v>
      </c>
      <c r="B62" s="75"/>
      <c r="C62" s="10" t="s">
        <v>82</v>
      </c>
    </row>
    <row r="63" spans="1:12" x14ac:dyDescent="0.2">
      <c r="A63" s="37"/>
      <c r="B63" s="37"/>
      <c r="C63" s="37"/>
    </row>
    <row r="64" spans="1:12" s="73" customFormat="1" hidden="1" x14ac:dyDescent="0.2">
      <c r="A64" s="10" t="s">
        <v>1492</v>
      </c>
      <c r="B64" s="75"/>
      <c r="C64" s="75"/>
    </row>
    <row r="65" spans="1:12" s="73" customFormat="1" hidden="1" x14ac:dyDescent="0.2">
      <c r="A65" s="10" t="s">
        <v>901</v>
      </c>
      <c r="B65" s="75"/>
      <c r="C65" s="75"/>
    </row>
    <row r="66" spans="1:12" s="73" customFormat="1" hidden="1" x14ac:dyDescent="0.2">
      <c r="A66" s="10" t="s">
        <v>100</v>
      </c>
      <c r="B66" s="75"/>
      <c r="C66" s="255" t="s">
        <v>1018</v>
      </c>
    </row>
    <row r="67" spans="1:12" s="73" customFormat="1" hidden="1" x14ac:dyDescent="0.2">
      <c r="A67" s="10" t="s">
        <v>902</v>
      </c>
      <c r="B67" s="75"/>
      <c r="C67" s="255" t="str">
        <f>CONCATENATE("BUD",NOTES!$D$7)</f>
        <v>BUD2021</v>
      </c>
      <c r="F67" s="74"/>
      <c r="J67" s="74"/>
      <c r="K67" s="74"/>
      <c r="L67" s="74"/>
    </row>
    <row r="68" spans="1:12" s="75" customFormat="1" hidden="1" x14ac:dyDescent="0.2">
      <c r="A68" s="10" t="s">
        <v>903</v>
      </c>
      <c r="C68" s="10">
        <v>20</v>
      </c>
      <c r="F68" s="74"/>
      <c r="J68" s="74"/>
      <c r="K68" s="74"/>
      <c r="L68" s="74"/>
    </row>
    <row r="69" spans="1:12" s="73" customFormat="1" hidden="1" x14ac:dyDescent="0.2">
      <c r="A69" s="10" t="s">
        <v>101</v>
      </c>
      <c r="B69" s="75"/>
      <c r="C69" s="10" t="s">
        <v>82</v>
      </c>
      <c r="F69" s="74"/>
      <c r="J69" s="74"/>
      <c r="K69" s="74"/>
      <c r="L69" s="74"/>
    </row>
    <row r="70" spans="1:12" s="73" customFormat="1" x14ac:dyDescent="0.2">
      <c r="A70" s="75"/>
      <c r="B70" s="75"/>
      <c r="C70" s="75"/>
    </row>
    <row r="71" spans="1:12" s="73" customFormat="1" hidden="1" x14ac:dyDescent="0.2">
      <c r="A71" s="10" t="s">
        <v>1493</v>
      </c>
      <c r="B71" s="75"/>
      <c r="C71" s="75"/>
    </row>
    <row r="72" spans="1:12" hidden="1" x14ac:dyDescent="0.2">
      <c r="A72" s="10" t="s">
        <v>905</v>
      </c>
      <c r="B72" s="75"/>
      <c r="C72" s="75"/>
    </row>
    <row r="73" spans="1:12" s="73" customFormat="1" hidden="1" x14ac:dyDescent="0.2">
      <c r="A73" s="10" t="s">
        <v>102</v>
      </c>
      <c r="B73" s="75"/>
      <c r="C73" s="255" t="s">
        <v>1018</v>
      </c>
    </row>
    <row r="74" spans="1:12" s="73" customFormat="1" hidden="1" x14ac:dyDescent="0.2">
      <c r="A74" s="10" t="s">
        <v>906</v>
      </c>
      <c r="B74" s="75"/>
      <c r="C74" s="255" t="str">
        <f>CONCATENATE("BUD",NOTES!$D$7)</f>
        <v>BUD2021</v>
      </c>
    </row>
    <row r="75" spans="1:12" s="73" customFormat="1" hidden="1" x14ac:dyDescent="0.2">
      <c r="A75" s="10" t="s">
        <v>907</v>
      </c>
      <c r="B75" s="75"/>
      <c r="C75" s="10">
        <v>20</v>
      </c>
      <c r="F75" s="74"/>
      <c r="J75" s="74"/>
      <c r="K75" s="74"/>
      <c r="L75" s="74"/>
    </row>
    <row r="76" spans="1:12" s="75" customFormat="1" hidden="1" x14ac:dyDescent="0.2">
      <c r="A76" s="10" t="s">
        <v>103</v>
      </c>
      <c r="C76" s="10" t="s">
        <v>82</v>
      </c>
      <c r="F76" s="74"/>
      <c r="J76" s="74"/>
      <c r="K76" s="74"/>
      <c r="L76" s="74"/>
    </row>
    <row r="77" spans="1:12" s="73" customFormat="1" x14ac:dyDescent="0.2">
      <c r="A77" s="75"/>
      <c r="B77" s="75"/>
      <c r="C77" s="74"/>
      <c r="F77" s="74"/>
      <c r="J77" s="74"/>
      <c r="K77" s="74"/>
      <c r="L77" s="74"/>
    </row>
    <row r="78" spans="1:12" s="73" customFormat="1" hidden="1" x14ac:dyDescent="0.2">
      <c r="A78" s="10" t="s">
        <v>1494</v>
      </c>
      <c r="B78" s="75"/>
      <c r="C78" s="75"/>
    </row>
    <row r="79" spans="1:12" s="73" customFormat="1" hidden="1" x14ac:dyDescent="0.2">
      <c r="A79" s="10" t="s">
        <v>68</v>
      </c>
      <c r="B79" s="75"/>
      <c r="C79" s="75"/>
    </row>
    <row r="80" spans="1:12" hidden="1" x14ac:dyDescent="0.2">
      <c r="A80" s="10" t="s">
        <v>886</v>
      </c>
      <c r="B80" s="75"/>
      <c r="C80" s="255" t="s">
        <v>1018</v>
      </c>
    </row>
    <row r="81" spans="1:12" s="73" customFormat="1" hidden="1" x14ac:dyDescent="0.2">
      <c r="A81" s="10" t="s">
        <v>69</v>
      </c>
      <c r="B81" s="75"/>
      <c r="C81" s="255" t="str">
        <f>CONCATENATE("BUD",NOTES!$D$7)</f>
        <v>BUD2021</v>
      </c>
    </row>
    <row r="82" spans="1:12" s="73" customFormat="1" hidden="1" x14ac:dyDescent="0.2">
      <c r="A82" s="10" t="s">
        <v>70</v>
      </c>
      <c r="B82" s="75"/>
      <c r="C82" s="10">
        <v>20</v>
      </c>
    </row>
    <row r="83" spans="1:12" s="73" customFormat="1" hidden="1" x14ac:dyDescent="0.2">
      <c r="A83" s="10" t="s">
        <v>887</v>
      </c>
      <c r="B83" s="75"/>
      <c r="C83" s="10" t="s">
        <v>82</v>
      </c>
      <c r="F83" s="74"/>
      <c r="J83" s="74"/>
      <c r="K83" s="74"/>
      <c r="L83" s="74"/>
    </row>
    <row r="84" spans="1:12" s="75" customFormat="1" x14ac:dyDescent="0.2">
      <c r="F84" s="74"/>
      <c r="J84" s="74"/>
      <c r="K84" s="74"/>
      <c r="L84" s="74"/>
    </row>
    <row r="85" spans="1:12" s="73" customFormat="1" hidden="1" x14ac:dyDescent="0.2">
      <c r="A85" s="10" t="s">
        <v>1495</v>
      </c>
      <c r="B85" s="75"/>
      <c r="C85" s="75"/>
      <c r="F85" s="74"/>
      <c r="J85" s="74"/>
      <c r="K85" s="74"/>
      <c r="L85" s="74"/>
    </row>
    <row r="86" spans="1:12" s="73" customFormat="1" hidden="1" x14ac:dyDescent="0.2">
      <c r="A86" s="10" t="s">
        <v>1197</v>
      </c>
      <c r="B86" s="75"/>
      <c r="C86" s="75"/>
    </row>
    <row r="87" spans="1:12" s="73" customFormat="1" hidden="1" x14ac:dyDescent="0.2">
      <c r="A87" s="10" t="s">
        <v>888</v>
      </c>
      <c r="B87" s="75"/>
      <c r="C87" s="255" t="s">
        <v>1018</v>
      </c>
    </row>
    <row r="88" spans="1:12" hidden="1" x14ac:dyDescent="0.2">
      <c r="A88" s="10" t="s">
        <v>1198</v>
      </c>
      <c r="B88" s="75"/>
      <c r="C88" s="255" t="str">
        <f>CONCATENATE("BUD",NOTES!$D$7)</f>
        <v>BUD2021</v>
      </c>
      <c r="D88" s="73"/>
    </row>
    <row r="89" spans="1:12" s="73" customFormat="1" hidden="1" x14ac:dyDescent="0.2">
      <c r="A89" s="10" t="s">
        <v>1199</v>
      </c>
      <c r="B89" s="75"/>
      <c r="C89" s="10">
        <v>20</v>
      </c>
    </row>
    <row r="90" spans="1:12" s="73" customFormat="1" hidden="1" x14ac:dyDescent="0.2">
      <c r="A90" s="10" t="s">
        <v>889</v>
      </c>
      <c r="B90" s="75"/>
      <c r="C90" s="10" t="s">
        <v>82</v>
      </c>
    </row>
    <row r="91" spans="1:12" s="73" customFormat="1" x14ac:dyDescent="0.2">
      <c r="A91" s="75"/>
      <c r="B91" s="75"/>
      <c r="C91" s="75"/>
      <c r="F91" s="74"/>
      <c r="J91" s="74"/>
      <c r="K91" s="74"/>
      <c r="L91" s="74"/>
    </row>
    <row r="92" spans="1:12" s="75" customFormat="1" hidden="1" x14ac:dyDescent="0.2">
      <c r="A92" s="10" t="s">
        <v>1496</v>
      </c>
      <c r="F92" s="74"/>
      <c r="J92" s="74"/>
      <c r="K92" s="74"/>
      <c r="L92" s="74"/>
    </row>
    <row r="93" spans="1:12" s="73" customFormat="1" hidden="1" x14ac:dyDescent="0.2">
      <c r="A93" s="10" t="s">
        <v>548</v>
      </c>
      <c r="B93" s="75"/>
      <c r="C93" s="75"/>
      <c r="F93" s="74"/>
      <c r="J93" s="74"/>
      <c r="K93" s="74"/>
      <c r="L93" s="74"/>
    </row>
    <row r="94" spans="1:12" s="73" customFormat="1" hidden="1" x14ac:dyDescent="0.2">
      <c r="A94" s="10" t="s">
        <v>890</v>
      </c>
      <c r="B94" s="75"/>
      <c r="C94" s="255" t="s">
        <v>1018</v>
      </c>
    </row>
    <row r="95" spans="1:12" s="73" customFormat="1" hidden="1" x14ac:dyDescent="0.2">
      <c r="A95" s="10" t="s">
        <v>549</v>
      </c>
      <c r="B95" s="75"/>
      <c r="C95" s="255" t="str">
        <f>CONCATENATE("BUD",NOTES!$D$7)</f>
        <v>BUD2021</v>
      </c>
    </row>
    <row r="96" spans="1:12" hidden="1" x14ac:dyDescent="0.2">
      <c r="A96" s="10" t="s">
        <v>550</v>
      </c>
      <c r="B96" s="75"/>
      <c r="C96" s="10">
        <v>20</v>
      </c>
    </row>
    <row r="97" spans="1:12" s="73" customFormat="1" hidden="1" x14ac:dyDescent="0.2">
      <c r="A97" s="10" t="s">
        <v>891</v>
      </c>
      <c r="B97" s="75"/>
      <c r="C97" s="10" t="s">
        <v>82</v>
      </c>
    </row>
    <row r="98" spans="1:12" s="73" customFormat="1" x14ac:dyDescent="0.2">
      <c r="A98" s="75"/>
      <c r="B98" s="75"/>
      <c r="C98" s="75"/>
    </row>
    <row r="99" spans="1:12" s="73" customFormat="1" hidden="1" x14ac:dyDescent="0.2">
      <c r="A99" s="10" t="s">
        <v>1497</v>
      </c>
      <c r="B99" s="75"/>
      <c r="C99" s="75"/>
      <c r="F99" s="74"/>
      <c r="J99" s="74"/>
      <c r="K99" s="74"/>
      <c r="L99" s="74"/>
    </row>
    <row r="100" spans="1:12" s="75" customFormat="1" hidden="1" x14ac:dyDescent="0.2">
      <c r="A100" s="10" t="s">
        <v>552</v>
      </c>
      <c r="F100" s="74"/>
      <c r="J100" s="74"/>
      <c r="K100" s="74"/>
      <c r="L100" s="74"/>
    </row>
    <row r="101" spans="1:12" s="73" customFormat="1" hidden="1" x14ac:dyDescent="0.2">
      <c r="A101" s="10" t="s">
        <v>892</v>
      </c>
      <c r="B101" s="75"/>
      <c r="C101" s="255" t="s">
        <v>1018</v>
      </c>
      <c r="F101" s="74"/>
      <c r="J101" s="74"/>
      <c r="K101" s="74"/>
      <c r="L101" s="74"/>
    </row>
    <row r="102" spans="1:12" s="73" customFormat="1" hidden="1" x14ac:dyDescent="0.2">
      <c r="A102" s="10" t="s">
        <v>553</v>
      </c>
      <c r="B102" s="75"/>
      <c r="C102" s="255" t="str">
        <f>CONCATENATE("BUD",NOTES!$D$7)</f>
        <v>BUD2021</v>
      </c>
    </row>
    <row r="103" spans="1:12" s="73" customFormat="1" hidden="1" x14ac:dyDescent="0.2">
      <c r="A103" s="10" t="s">
        <v>554</v>
      </c>
      <c r="B103" s="75"/>
      <c r="C103" s="10">
        <v>20</v>
      </c>
    </row>
    <row r="104" spans="1:12" hidden="1" x14ac:dyDescent="0.2">
      <c r="A104" s="10" t="s">
        <v>893</v>
      </c>
      <c r="B104" s="75"/>
      <c r="C104" s="10" t="s">
        <v>82</v>
      </c>
    </row>
    <row r="105" spans="1:12" s="73" customFormat="1" x14ac:dyDescent="0.2">
      <c r="A105" s="75"/>
      <c r="B105" s="75"/>
      <c r="C105" s="74"/>
    </row>
    <row r="106" spans="1:12" s="73" customFormat="1" hidden="1" x14ac:dyDescent="0.2">
      <c r="A106" s="10" t="s">
        <v>1498</v>
      </c>
      <c r="B106" s="75"/>
      <c r="C106" s="75"/>
    </row>
    <row r="107" spans="1:12" s="73" customFormat="1" hidden="1" x14ac:dyDescent="0.2">
      <c r="A107" s="10" t="s">
        <v>556</v>
      </c>
      <c r="B107" s="75"/>
      <c r="C107" s="75"/>
      <c r="F107" s="74"/>
      <c r="J107" s="74"/>
      <c r="K107" s="74"/>
      <c r="L107" s="74"/>
    </row>
    <row r="108" spans="1:12" s="75" customFormat="1" hidden="1" x14ac:dyDescent="0.2">
      <c r="A108" s="10" t="s">
        <v>894</v>
      </c>
      <c r="C108" s="255" t="s">
        <v>1018</v>
      </c>
      <c r="F108" s="74"/>
      <c r="J108" s="74"/>
      <c r="K108" s="74"/>
      <c r="L108" s="74"/>
    </row>
    <row r="109" spans="1:12" s="73" customFormat="1" hidden="1" x14ac:dyDescent="0.2">
      <c r="A109" s="10" t="s">
        <v>557</v>
      </c>
      <c r="B109" s="75"/>
      <c r="C109" s="255" t="str">
        <f>CONCATENATE("BUD",NOTES!$D$7)</f>
        <v>BUD2021</v>
      </c>
      <c r="F109" s="74"/>
      <c r="J109" s="74"/>
      <c r="K109" s="74"/>
      <c r="L109" s="74"/>
    </row>
    <row r="110" spans="1:12" s="73" customFormat="1" hidden="1" x14ac:dyDescent="0.2">
      <c r="A110" s="10" t="s">
        <v>558</v>
      </c>
      <c r="B110" s="75"/>
      <c r="C110" s="10">
        <v>20</v>
      </c>
    </row>
    <row r="111" spans="1:12" s="73" customFormat="1" hidden="1" x14ac:dyDescent="0.2">
      <c r="A111" s="10" t="s">
        <v>895</v>
      </c>
      <c r="B111" s="75"/>
      <c r="C111" s="10" t="s">
        <v>82</v>
      </c>
    </row>
    <row r="112" spans="1:12" x14ac:dyDescent="0.2">
      <c r="A112" s="75"/>
      <c r="B112" s="75"/>
      <c r="C112" s="74"/>
    </row>
    <row r="113" spans="1:12" s="73" customFormat="1" hidden="1" x14ac:dyDescent="0.2">
      <c r="A113" s="10" t="s">
        <v>1499</v>
      </c>
      <c r="B113" s="75"/>
      <c r="C113" s="75"/>
    </row>
    <row r="114" spans="1:12" s="73" customFormat="1" hidden="1" x14ac:dyDescent="0.2">
      <c r="A114" s="10" t="s">
        <v>1146</v>
      </c>
      <c r="B114" s="75"/>
      <c r="C114" s="75"/>
    </row>
    <row r="115" spans="1:12" s="73" customFormat="1" hidden="1" x14ac:dyDescent="0.2">
      <c r="A115" s="10" t="s">
        <v>896</v>
      </c>
      <c r="B115" s="75"/>
      <c r="C115" s="255" t="s">
        <v>1018</v>
      </c>
      <c r="F115" s="74"/>
      <c r="J115" s="74"/>
      <c r="K115" s="74"/>
      <c r="L115" s="74"/>
    </row>
    <row r="116" spans="1:12" s="75" customFormat="1" hidden="1" x14ac:dyDescent="0.2">
      <c r="A116" s="10" t="s">
        <v>1147</v>
      </c>
      <c r="C116" s="255" t="str">
        <f>CONCATENATE("BUD",NOTES!$D$7)</f>
        <v>BUD2021</v>
      </c>
      <c r="F116" s="74"/>
      <c r="J116" s="74"/>
      <c r="K116" s="74"/>
      <c r="L116" s="74"/>
    </row>
    <row r="117" spans="1:12" s="73" customFormat="1" hidden="1" x14ac:dyDescent="0.2">
      <c r="A117" s="10" t="s">
        <v>1148</v>
      </c>
      <c r="B117" s="75"/>
      <c r="C117" s="10">
        <v>20</v>
      </c>
      <c r="F117" s="74"/>
      <c r="J117" s="74"/>
      <c r="K117" s="74"/>
      <c r="L117" s="74"/>
    </row>
    <row r="118" spans="1:12" s="73" customFormat="1" hidden="1" x14ac:dyDescent="0.2">
      <c r="A118" s="10" t="s">
        <v>897</v>
      </c>
      <c r="B118" s="75"/>
      <c r="C118" s="10" t="s">
        <v>82</v>
      </c>
    </row>
    <row r="119" spans="1:12" s="73" customFormat="1" x14ac:dyDescent="0.2">
      <c r="A119" s="75"/>
      <c r="B119" s="75"/>
      <c r="C119" s="75"/>
    </row>
    <row r="120" spans="1:12" hidden="1" x14ac:dyDescent="0.2">
      <c r="A120" s="10" t="s">
        <v>1500</v>
      </c>
      <c r="B120" s="75"/>
      <c r="C120" s="75"/>
    </row>
    <row r="121" spans="1:12" s="73" customFormat="1" hidden="1" x14ac:dyDescent="0.2">
      <c r="A121" s="10" t="s">
        <v>123</v>
      </c>
      <c r="B121" s="75"/>
      <c r="C121" s="75"/>
    </row>
    <row r="122" spans="1:12" s="73" customFormat="1" hidden="1" x14ac:dyDescent="0.2">
      <c r="A122" s="10" t="s">
        <v>898</v>
      </c>
      <c r="B122" s="75"/>
      <c r="C122" s="255" t="s">
        <v>1018</v>
      </c>
    </row>
    <row r="123" spans="1:12" s="73" customFormat="1" hidden="1" x14ac:dyDescent="0.2">
      <c r="A123" s="10" t="s">
        <v>124</v>
      </c>
      <c r="B123" s="75"/>
      <c r="C123" s="255" t="str">
        <f>CONCATENATE("BUD",NOTES!$D$7)</f>
        <v>BUD2021</v>
      </c>
      <c r="F123" s="74"/>
      <c r="J123" s="74"/>
      <c r="K123" s="74"/>
      <c r="L123" s="74"/>
    </row>
    <row r="124" spans="1:12" s="75" customFormat="1" hidden="1" x14ac:dyDescent="0.2">
      <c r="A124" s="10" t="s">
        <v>125</v>
      </c>
      <c r="C124" s="10">
        <v>20</v>
      </c>
      <c r="F124" s="74"/>
      <c r="J124" s="74"/>
      <c r="K124" s="74"/>
      <c r="L124" s="74"/>
    </row>
    <row r="125" spans="1:12" s="73" customFormat="1" hidden="1" x14ac:dyDescent="0.2">
      <c r="A125" s="10" t="s">
        <v>899</v>
      </c>
      <c r="B125" s="75"/>
      <c r="C125" s="10" t="s">
        <v>82</v>
      </c>
      <c r="F125" s="74"/>
      <c r="J125" s="74"/>
      <c r="K125" s="74"/>
      <c r="L125" s="74"/>
    </row>
    <row r="126" spans="1:12" s="73" customFormat="1" x14ac:dyDescent="0.2">
      <c r="A126" s="75"/>
      <c r="B126" s="75"/>
      <c r="C126" s="75"/>
    </row>
    <row r="127" spans="1:12" s="73" customFormat="1" hidden="1" x14ac:dyDescent="0.2">
      <c r="A127" s="10" t="s">
        <v>1501</v>
      </c>
      <c r="B127" s="75"/>
      <c r="C127" s="75"/>
    </row>
    <row r="128" spans="1:12" hidden="1" x14ac:dyDescent="0.2">
      <c r="A128" s="10" t="s">
        <v>493</v>
      </c>
      <c r="B128" s="75"/>
      <c r="C128" s="75"/>
    </row>
    <row r="129" spans="1:12" s="73" customFormat="1" hidden="1" x14ac:dyDescent="0.2">
      <c r="A129" s="10" t="s">
        <v>900</v>
      </c>
      <c r="B129" s="75"/>
      <c r="C129" s="255" t="s">
        <v>1018</v>
      </c>
    </row>
    <row r="130" spans="1:12" s="73" customFormat="1" hidden="1" x14ac:dyDescent="0.2">
      <c r="A130" s="10" t="s">
        <v>494</v>
      </c>
      <c r="B130" s="75"/>
      <c r="C130" s="255" t="str">
        <f>CONCATENATE("BUD",NOTES!$D$7)</f>
        <v>BUD2021</v>
      </c>
    </row>
    <row r="131" spans="1:12" s="73" customFormat="1" hidden="1" x14ac:dyDescent="0.2">
      <c r="A131" s="10" t="s">
        <v>495</v>
      </c>
      <c r="B131" s="75"/>
      <c r="C131" s="10">
        <v>20</v>
      </c>
      <c r="F131" s="74"/>
      <c r="J131" s="74"/>
      <c r="K131" s="74"/>
      <c r="L131" s="74"/>
    </row>
    <row r="132" spans="1:12" s="75" customFormat="1" hidden="1" x14ac:dyDescent="0.2">
      <c r="A132" s="10" t="s">
        <v>247</v>
      </c>
      <c r="C132" s="10" t="s">
        <v>82</v>
      </c>
      <c r="F132" s="74"/>
      <c r="J132" s="74"/>
      <c r="K132" s="74"/>
      <c r="L132" s="74"/>
    </row>
    <row r="133" spans="1:12" s="73" customFormat="1" x14ac:dyDescent="0.2">
      <c r="A133" s="75"/>
      <c r="B133" s="75"/>
      <c r="C133" s="74"/>
      <c r="F133" s="74"/>
      <c r="J133" s="74"/>
      <c r="K133" s="74"/>
      <c r="L133" s="74"/>
    </row>
    <row r="134" spans="1:12" s="73" customFormat="1" hidden="1" x14ac:dyDescent="0.2">
      <c r="A134" s="10" t="s">
        <v>1502</v>
      </c>
      <c r="B134" s="75"/>
      <c r="C134" s="75"/>
    </row>
    <row r="135" spans="1:12" s="73" customFormat="1" hidden="1" x14ac:dyDescent="0.2">
      <c r="A135" s="10" t="s">
        <v>398</v>
      </c>
      <c r="B135" s="75"/>
      <c r="C135" s="75"/>
    </row>
    <row r="136" spans="1:12" hidden="1" x14ac:dyDescent="0.2">
      <c r="A136" s="10" t="s">
        <v>248</v>
      </c>
      <c r="B136" s="75"/>
      <c r="C136" s="255" t="s">
        <v>1018</v>
      </c>
    </row>
    <row r="137" spans="1:12" s="73" customFormat="1" hidden="1" x14ac:dyDescent="0.2">
      <c r="A137" s="10" t="s">
        <v>399</v>
      </c>
      <c r="B137" s="75"/>
      <c r="C137" s="255" t="str">
        <f>CONCATENATE("BUD",NOTES!$D$7)</f>
        <v>BUD2021</v>
      </c>
    </row>
    <row r="138" spans="1:12" s="73" customFormat="1" hidden="1" x14ac:dyDescent="0.2">
      <c r="A138" s="10" t="s">
        <v>400</v>
      </c>
      <c r="B138" s="75"/>
      <c r="C138" s="10">
        <v>20</v>
      </c>
    </row>
    <row r="139" spans="1:12" s="73" customFormat="1" hidden="1" x14ac:dyDescent="0.2">
      <c r="A139" s="10" t="s">
        <v>249</v>
      </c>
      <c r="B139" s="75"/>
      <c r="C139" s="10" t="s">
        <v>82</v>
      </c>
      <c r="F139" s="74"/>
      <c r="J139" s="74"/>
      <c r="K139" s="74"/>
      <c r="L139" s="74"/>
    </row>
    <row r="140" spans="1:12" s="75" customFormat="1" x14ac:dyDescent="0.2">
      <c r="C140" s="74"/>
      <c r="F140" s="74"/>
      <c r="J140" s="74"/>
      <c r="K140" s="74"/>
      <c r="L140" s="74"/>
    </row>
    <row r="141" spans="1:12" s="73" customFormat="1" hidden="1" x14ac:dyDescent="0.2">
      <c r="A141" s="10" t="s">
        <v>1503</v>
      </c>
      <c r="B141" s="75"/>
      <c r="C141" s="75"/>
    </row>
    <row r="142" spans="1:12" s="73" customFormat="1" hidden="1" x14ac:dyDescent="0.2">
      <c r="A142" s="10" t="s">
        <v>909</v>
      </c>
      <c r="B142" s="75"/>
      <c r="C142" s="75"/>
    </row>
    <row r="143" spans="1:12" hidden="1" x14ac:dyDescent="0.2">
      <c r="A143" s="10" t="s">
        <v>251</v>
      </c>
      <c r="B143" s="75"/>
      <c r="C143" s="255" t="s">
        <v>1018</v>
      </c>
    </row>
    <row r="144" spans="1:12" s="73" customFormat="1" hidden="1" x14ac:dyDescent="0.2">
      <c r="A144" s="10" t="s">
        <v>910</v>
      </c>
      <c r="B144" s="75"/>
      <c r="C144" s="255" t="str">
        <f>CONCATENATE("BUD",NOTES!$D$7)</f>
        <v>BUD2021</v>
      </c>
    </row>
    <row r="145" spans="1:12" s="73" customFormat="1" hidden="1" x14ac:dyDescent="0.2">
      <c r="A145" s="10" t="s">
        <v>911</v>
      </c>
      <c r="B145" s="75"/>
      <c r="C145" s="10">
        <v>20</v>
      </c>
    </row>
    <row r="146" spans="1:12" s="73" customFormat="1" hidden="1" x14ac:dyDescent="0.2">
      <c r="A146" s="10" t="s">
        <v>1309</v>
      </c>
      <c r="B146" s="75"/>
      <c r="C146" s="10" t="s">
        <v>82</v>
      </c>
      <c r="F146" s="74"/>
      <c r="J146" s="74"/>
      <c r="K146" s="74"/>
      <c r="L146" s="74"/>
    </row>
    <row r="147" spans="1:12" s="75" customFormat="1" x14ac:dyDescent="0.2">
      <c r="C147" s="74"/>
      <c r="F147" s="74"/>
      <c r="J147" s="74"/>
      <c r="K147" s="74"/>
      <c r="L147" s="74"/>
    </row>
    <row r="148" spans="1:12" s="75" customFormat="1" hidden="1" x14ac:dyDescent="0.2">
      <c r="A148" s="10" t="s">
        <v>1901</v>
      </c>
      <c r="D148" s="73"/>
      <c r="E148" s="73"/>
      <c r="F148" s="74"/>
      <c r="J148" s="74"/>
      <c r="K148" s="74"/>
      <c r="L148" s="74"/>
    </row>
    <row r="149" spans="1:12" s="75" customFormat="1" hidden="1" x14ac:dyDescent="0.2">
      <c r="A149" s="10" t="s">
        <v>913</v>
      </c>
      <c r="D149" s="73"/>
      <c r="E149" s="73"/>
      <c r="F149" s="74"/>
      <c r="J149" s="74"/>
      <c r="K149" s="74"/>
      <c r="L149" s="74"/>
    </row>
    <row r="150" spans="1:12" s="75" customFormat="1" hidden="1" x14ac:dyDescent="0.2">
      <c r="A150" s="10" t="s">
        <v>252</v>
      </c>
      <c r="C150" s="255" t="s">
        <v>1018</v>
      </c>
      <c r="D150"/>
      <c r="E150"/>
      <c r="F150" s="74"/>
      <c r="J150" s="74"/>
      <c r="K150" s="74"/>
      <c r="L150" s="74"/>
    </row>
    <row r="151" spans="1:12" s="75" customFormat="1" hidden="1" x14ac:dyDescent="0.2">
      <c r="A151" s="10" t="s">
        <v>914</v>
      </c>
      <c r="C151" s="255" t="str">
        <f>CONCATENATE("BUD",NOTES!$D$7)</f>
        <v>BUD2021</v>
      </c>
      <c r="D151" s="73"/>
      <c r="E151" s="73"/>
      <c r="F151" s="74"/>
      <c r="J151" s="74"/>
      <c r="K151" s="74"/>
      <c r="L151" s="74"/>
    </row>
    <row r="152" spans="1:12" s="75" customFormat="1" hidden="1" x14ac:dyDescent="0.2">
      <c r="A152" s="10" t="s">
        <v>360</v>
      </c>
      <c r="C152" s="10">
        <v>20</v>
      </c>
      <c r="D152" s="73"/>
      <c r="E152" s="73"/>
      <c r="F152" s="74"/>
      <c r="J152" s="74"/>
      <c r="K152" s="74"/>
      <c r="L152" s="74"/>
    </row>
    <row r="153" spans="1:12" s="75" customFormat="1" hidden="1" x14ac:dyDescent="0.2">
      <c r="A153" s="10" t="s">
        <v>1900</v>
      </c>
      <c r="C153" s="10" t="s">
        <v>82</v>
      </c>
      <c r="D153" s="73"/>
      <c r="E153" s="73"/>
      <c r="F153" s="74"/>
      <c r="J153" s="74"/>
      <c r="K153" s="74"/>
      <c r="L153" s="74"/>
    </row>
    <row r="154" spans="1:12" s="75" customFormat="1" x14ac:dyDescent="0.2">
      <c r="C154" s="74"/>
      <c r="F154" s="74"/>
      <c r="J154" s="74"/>
      <c r="K154" s="74"/>
      <c r="L154" s="74"/>
    </row>
    <row r="155" spans="1:12" s="75" customFormat="1" hidden="1" x14ac:dyDescent="0.2">
      <c r="A155" s="10" t="s">
        <v>1903</v>
      </c>
      <c r="D155" s="73"/>
      <c r="E155" s="73"/>
      <c r="F155" s="74"/>
      <c r="J155" s="74"/>
      <c r="K155" s="74"/>
      <c r="L155" s="74"/>
    </row>
    <row r="156" spans="1:12" s="75" customFormat="1" hidden="1" x14ac:dyDescent="0.2">
      <c r="A156" s="10" t="s">
        <v>362</v>
      </c>
      <c r="D156" s="73"/>
      <c r="E156" s="73"/>
      <c r="F156" s="74"/>
      <c r="J156" s="74"/>
      <c r="K156" s="74"/>
      <c r="L156" s="74"/>
    </row>
    <row r="157" spans="1:12" s="75" customFormat="1" hidden="1" x14ac:dyDescent="0.2">
      <c r="A157" s="10" t="s">
        <v>261</v>
      </c>
      <c r="C157" s="255" t="s">
        <v>1018</v>
      </c>
      <c r="D157"/>
      <c r="E157"/>
      <c r="F157" s="74"/>
      <c r="J157" s="74"/>
      <c r="K157" s="74"/>
      <c r="L157" s="74"/>
    </row>
    <row r="158" spans="1:12" s="75" customFormat="1" hidden="1" x14ac:dyDescent="0.2">
      <c r="A158" s="10" t="s">
        <v>363</v>
      </c>
      <c r="C158" s="255" t="str">
        <f>CONCATENATE("BUD",NOTES!$D$7)</f>
        <v>BUD2021</v>
      </c>
      <c r="D158" s="73"/>
      <c r="E158" s="73"/>
      <c r="F158" s="74"/>
      <c r="J158" s="74"/>
      <c r="K158" s="74"/>
      <c r="L158" s="74"/>
    </row>
    <row r="159" spans="1:12" s="75" customFormat="1" hidden="1" x14ac:dyDescent="0.2">
      <c r="A159" s="10" t="s">
        <v>1175</v>
      </c>
      <c r="C159" s="10">
        <v>20</v>
      </c>
      <c r="D159" s="73"/>
      <c r="E159" s="73"/>
      <c r="F159" s="74"/>
      <c r="J159" s="74"/>
      <c r="K159" s="74"/>
      <c r="L159" s="74"/>
    </row>
    <row r="160" spans="1:12" s="75" customFormat="1" hidden="1" x14ac:dyDescent="0.2">
      <c r="A160" s="10" t="s">
        <v>1902</v>
      </c>
      <c r="C160" s="10" t="s">
        <v>82</v>
      </c>
      <c r="D160" s="73"/>
      <c r="E160" s="73"/>
      <c r="F160" s="74"/>
      <c r="J160" s="74"/>
      <c r="K160" s="74"/>
      <c r="L160" s="74"/>
    </row>
    <row r="161" spans="1:12" s="75" customFormat="1" x14ac:dyDescent="0.2">
      <c r="C161" s="74"/>
      <c r="F161" s="74"/>
      <c r="J161" s="74"/>
      <c r="K161" s="74"/>
      <c r="L161" s="74"/>
    </row>
    <row r="162" spans="1:12" s="75" customFormat="1" hidden="1" x14ac:dyDescent="0.2">
      <c r="A162" s="10" t="s">
        <v>1905</v>
      </c>
      <c r="D162" s="73"/>
      <c r="E162" s="73"/>
      <c r="F162" s="74"/>
      <c r="J162" s="74"/>
      <c r="K162" s="74"/>
      <c r="L162" s="74"/>
    </row>
    <row r="163" spans="1:12" s="75" customFormat="1" hidden="1" x14ac:dyDescent="0.2">
      <c r="A163" s="10" t="s">
        <v>1177</v>
      </c>
      <c r="D163" s="73"/>
      <c r="E163" s="73"/>
      <c r="F163" s="74"/>
      <c r="J163" s="74"/>
      <c r="K163" s="74"/>
      <c r="L163" s="74"/>
    </row>
    <row r="164" spans="1:12" s="75" customFormat="1" hidden="1" x14ac:dyDescent="0.2">
      <c r="A164" s="10" t="s">
        <v>262</v>
      </c>
      <c r="C164" s="255" t="s">
        <v>1018</v>
      </c>
      <c r="D164"/>
      <c r="E164"/>
      <c r="F164" s="74"/>
      <c r="J164" s="74"/>
      <c r="K164" s="74"/>
      <c r="L164" s="74"/>
    </row>
    <row r="165" spans="1:12" s="75" customFormat="1" hidden="1" x14ac:dyDescent="0.2">
      <c r="A165" s="10" t="s">
        <v>1178</v>
      </c>
      <c r="C165" s="255" t="str">
        <f>CONCATENATE("BUD",NOTES!$D$7)</f>
        <v>BUD2021</v>
      </c>
      <c r="D165" s="73"/>
      <c r="E165" s="73"/>
      <c r="F165" s="74"/>
      <c r="J165" s="74"/>
      <c r="K165" s="74"/>
      <c r="L165" s="74"/>
    </row>
    <row r="166" spans="1:12" s="75" customFormat="1" hidden="1" x14ac:dyDescent="0.2">
      <c r="A166" s="10" t="s">
        <v>1179</v>
      </c>
      <c r="C166" s="10">
        <v>20</v>
      </c>
      <c r="D166" s="73"/>
      <c r="E166" s="73"/>
      <c r="F166" s="74"/>
      <c r="J166" s="74"/>
      <c r="K166" s="74"/>
      <c r="L166" s="74"/>
    </row>
    <row r="167" spans="1:12" s="75" customFormat="1" hidden="1" x14ac:dyDescent="0.2">
      <c r="A167" s="10" t="s">
        <v>1904</v>
      </c>
      <c r="C167" s="10" t="s">
        <v>82</v>
      </c>
      <c r="D167" s="73"/>
      <c r="E167" s="73"/>
      <c r="F167" s="74"/>
      <c r="J167" s="74"/>
      <c r="K167" s="74"/>
      <c r="L167" s="74"/>
    </row>
    <row r="168" spans="1:12" s="75" customFormat="1" x14ac:dyDescent="0.2">
      <c r="C168" s="74"/>
      <c r="F168" s="74"/>
      <c r="J168" s="74"/>
      <c r="K168" s="74"/>
      <c r="L168" s="74"/>
    </row>
    <row r="169" spans="1:12" s="75" customFormat="1" hidden="1" x14ac:dyDescent="0.2">
      <c r="A169" s="10" t="s">
        <v>474</v>
      </c>
      <c r="C169" s="74">
        <v>9881000</v>
      </c>
      <c r="F169" s="74"/>
      <c r="J169" s="74"/>
      <c r="K169" s="74"/>
      <c r="L169" s="74"/>
    </row>
    <row r="170" spans="1:12" s="75" customFormat="1" hidden="1" x14ac:dyDescent="0.2">
      <c r="A170" s="10" t="s">
        <v>475</v>
      </c>
      <c r="C170" s="74">
        <v>0</v>
      </c>
      <c r="F170" s="74"/>
      <c r="J170" s="74"/>
      <c r="K170" s="74"/>
      <c r="L170" s="74"/>
    </row>
    <row r="171" spans="1:12" s="75" customFormat="1" hidden="1" x14ac:dyDescent="0.2">
      <c r="A171" s="10" t="s">
        <v>476</v>
      </c>
      <c r="C171" s="74">
        <v>1160000</v>
      </c>
      <c r="F171" s="74"/>
      <c r="J171" s="74"/>
      <c r="K171" s="74"/>
      <c r="L171" s="74"/>
    </row>
    <row r="172" spans="1:12" s="75" customFormat="1" hidden="1" x14ac:dyDescent="0.2">
      <c r="A172" s="10" t="s">
        <v>477</v>
      </c>
      <c r="C172" s="74">
        <v>1084000</v>
      </c>
      <c r="F172" s="74"/>
      <c r="J172" s="74"/>
      <c r="K172" s="74"/>
      <c r="L172" s="74"/>
    </row>
    <row r="173" spans="1:12" s="75" customFormat="1" hidden="1" x14ac:dyDescent="0.2">
      <c r="A173" s="10" t="s">
        <v>478</v>
      </c>
      <c r="C173" s="74">
        <v>175000</v>
      </c>
      <c r="F173" s="74"/>
      <c r="J173" s="74"/>
      <c r="K173" s="74"/>
      <c r="L173" s="74"/>
    </row>
    <row r="174" spans="1:12" s="75" customFormat="1" hidden="1" x14ac:dyDescent="0.2">
      <c r="A174" s="10" t="s">
        <v>479</v>
      </c>
      <c r="C174" s="74">
        <v>0</v>
      </c>
      <c r="F174" s="74"/>
      <c r="J174" s="74"/>
      <c r="K174" s="74"/>
      <c r="L174" s="74"/>
    </row>
    <row r="175" spans="1:12" s="75" customFormat="1" hidden="1" x14ac:dyDescent="0.2">
      <c r="A175" s="10" t="s">
        <v>480</v>
      </c>
      <c r="C175" s="74">
        <v>1600</v>
      </c>
      <c r="F175" s="74"/>
      <c r="J175" s="74"/>
      <c r="K175" s="74"/>
      <c r="L175" s="74"/>
    </row>
    <row r="176" spans="1:12" s="75" customFormat="1" hidden="1" x14ac:dyDescent="0.2">
      <c r="A176" s="10" t="s">
        <v>1141</v>
      </c>
      <c r="C176" s="74">
        <v>1274600</v>
      </c>
      <c r="F176" s="74"/>
      <c r="J176" s="74"/>
      <c r="K176" s="74"/>
      <c r="L176" s="74"/>
    </row>
    <row r="177" spans="1:12" s="75" customFormat="1" hidden="1" x14ac:dyDescent="0.2">
      <c r="A177" s="10" t="s">
        <v>1142</v>
      </c>
      <c r="C177" s="74">
        <v>821400</v>
      </c>
      <c r="F177" s="74"/>
      <c r="J177" s="74"/>
      <c r="K177" s="74"/>
      <c r="L177" s="74"/>
    </row>
    <row r="178" spans="1:12" s="75" customFormat="1" hidden="1" x14ac:dyDescent="0.2">
      <c r="A178" s="10" t="s">
        <v>481</v>
      </c>
      <c r="C178" s="74">
        <v>90000</v>
      </c>
      <c r="F178" s="74"/>
      <c r="J178" s="74"/>
      <c r="K178" s="74"/>
      <c r="L178" s="74"/>
    </row>
    <row r="179" spans="1:12" s="75" customFormat="1" hidden="1" x14ac:dyDescent="0.2">
      <c r="A179" s="10" t="s">
        <v>482</v>
      </c>
      <c r="C179" s="74">
        <v>0</v>
      </c>
      <c r="F179" s="74"/>
      <c r="J179" s="74"/>
      <c r="K179" s="74"/>
      <c r="L179" s="74"/>
    </row>
    <row r="180" spans="1:12" s="75" customFormat="1" hidden="1" x14ac:dyDescent="0.2">
      <c r="A180" s="10" t="s">
        <v>483</v>
      </c>
      <c r="C180" s="74">
        <v>0</v>
      </c>
      <c r="F180" s="74"/>
      <c r="J180" s="74"/>
      <c r="K180" s="74"/>
      <c r="L180" s="74"/>
    </row>
    <row r="181" spans="1:12" s="75" customFormat="1" hidden="1" x14ac:dyDescent="0.2">
      <c r="A181" s="10" t="s">
        <v>484</v>
      </c>
      <c r="C181" s="74">
        <v>114000</v>
      </c>
      <c r="F181" s="74"/>
      <c r="J181" s="74"/>
      <c r="K181" s="74"/>
      <c r="L181" s="74"/>
    </row>
    <row r="182" spans="1:12" s="75" customFormat="1" hidden="1" x14ac:dyDescent="0.2">
      <c r="A182" s="10" t="s">
        <v>485</v>
      </c>
      <c r="C182" s="74">
        <v>0</v>
      </c>
      <c r="F182" s="74"/>
      <c r="J182" s="74"/>
      <c r="K182" s="74"/>
      <c r="L182" s="74"/>
    </row>
    <row r="183" spans="1:12" s="75" customFormat="1" hidden="1" x14ac:dyDescent="0.2">
      <c r="A183" s="10" t="s">
        <v>486</v>
      </c>
      <c r="C183" s="74">
        <v>13000</v>
      </c>
      <c r="F183" s="74"/>
      <c r="J183" s="74"/>
      <c r="K183" s="74"/>
      <c r="L183" s="74"/>
    </row>
    <row r="184" spans="1:12" s="73" customFormat="1" hidden="1" x14ac:dyDescent="0.2">
      <c r="A184" s="10" t="s">
        <v>487</v>
      </c>
      <c r="B184" s="75"/>
      <c r="C184" s="74">
        <v>0</v>
      </c>
      <c r="F184" s="74"/>
      <c r="J184" s="74"/>
      <c r="K184" s="74"/>
      <c r="L184" s="74"/>
    </row>
    <row r="185" spans="1:12" s="73" customFormat="1" hidden="1" x14ac:dyDescent="0.2">
      <c r="A185" s="10" t="s">
        <v>488</v>
      </c>
      <c r="B185" s="75"/>
      <c r="C185" s="75">
        <v>14852700</v>
      </c>
    </row>
    <row r="186" spans="1:12" s="73" customFormat="1" hidden="1" x14ac:dyDescent="0.2">
      <c r="A186" s="10" t="s">
        <v>489</v>
      </c>
      <c r="B186" s="75"/>
      <c r="C186" s="75">
        <v>0</v>
      </c>
    </row>
    <row r="187" spans="1:12" hidden="1" x14ac:dyDescent="0.2">
      <c r="A187" s="10" t="s">
        <v>490</v>
      </c>
      <c r="B187" s="37"/>
      <c r="C187" s="37">
        <v>0</v>
      </c>
    </row>
    <row r="188" spans="1:12" s="73" customFormat="1" hidden="1" x14ac:dyDescent="0.2">
      <c r="A188" s="10" t="s">
        <v>491</v>
      </c>
      <c r="B188" s="75"/>
      <c r="C188" s="75">
        <v>1426000</v>
      </c>
    </row>
    <row r="189" spans="1:12" hidden="1" x14ac:dyDescent="0.2">
      <c r="A189" s="10" t="s">
        <v>1279</v>
      </c>
      <c r="C189" s="75">
        <v>1443000</v>
      </c>
    </row>
    <row r="190" spans="1:12" hidden="1" x14ac:dyDescent="0.2">
      <c r="A190" s="10" t="s">
        <v>1280</v>
      </c>
      <c r="C190" s="303">
        <v>115000</v>
      </c>
    </row>
    <row r="191" spans="1:12" hidden="1" x14ac:dyDescent="0.2">
      <c r="A191" s="10" t="s">
        <v>1281</v>
      </c>
      <c r="C191" s="303">
        <v>0</v>
      </c>
    </row>
    <row r="192" spans="1:12" hidden="1" x14ac:dyDescent="0.2">
      <c r="A192" s="10" t="s">
        <v>1282</v>
      </c>
      <c r="C192" s="303">
        <v>0</v>
      </c>
    </row>
    <row r="193" spans="1:6" x14ac:dyDescent="0.2">
      <c r="A193" s="10"/>
      <c r="C193" s="75"/>
    </row>
    <row r="194" spans="1:6" ht="13.5" thickBot="1" x14ac:dyDescent="0.25"/>
    <row r="195" spans="1:6" s="10" customFormat="1" ht="16.5" thickBot="1" x14ac:dyDescent="0.3">
      <c r="B195" s="387" t="s">
        <v>720</v>
      </c>
      <c r="C195" s="389"/>
    </row>
    <row r="196" spans="1:6" s="10" customFormat="1" ht="16.5" thickBot="1" x14ac:dyDescent="0.25">
      <c r="B196" s="401" t="e">
        <f>CONCATENATE("ANALYSIS OF BUDGET INCOME ",#REF!," FROM GRANTS AND SUBSIDIES")</f>
        <v>#REF!</v>
      </c>
      <c r="C196" s="402"/>
    </row>
    <row r="197" spans="1:6" s="10" customFormat="1" ht="15.75" x14ac:dyDescent="0.2">
      <c r="B197" s="163"/>
      <c r="C197" s="368"/>
    </row>
    <row r="198" spans="1:6" s="10" customFormat="1" ht="15.75" x14ac:dyDescent="0.2">
      <c r="B198" s="163"/>
      <c r="C198" s="154">
        <f>NOTES!$D$7</f>
        <v>2021</v>
      </c>
    </row>
    <row r="199" spans="1:6" s="10" customFormat="1" x14ac:dyDescent="0.2">
      <c r="B199" s="164"/>
      <c r="C199" s="278" t="s">
        <v>1262</v>
      </c>
    </row>
    <row r="200" spans="1:6" s="10" customFormat="1" ht="31.5" x14ac:dyDescent="0.25">
      <c r="B200" s="175" t="s">
        <v>1916</v>
      </c>
      <c r="C200" s="279"/>
      <c r="E200" s="283" t="s">
        <v>515</v>
      </c>
    </row>
    <row r="201" spans="1:6" s="10" customFormat="1" x14ac:dyDescent="0.2">
      <c r="B201" s="165"/>
      <c r="C201" s="279"/>
      <c r="E201" s="44" t="s">
        <v>1033</v>
      </c>
      <c r="F201" s="284" t="s">
        <v>515</v>
      </c>
    </row>
    <row r="202" spans="1:6" s="10" customFormat="1" ht="22.5" customHeight="1" x14ac:dyDescent="0.25">
      <c r="B202" s="6" t="s">
        <v>345</v>
      </c>
      <c r="C202" s="268">
        <v>9881000</v>
      </c>
      <c r="F202" s="286">
        <f>IF(C202="",1,C202)</f>
        <v>9881000</v>
      </c>
    </row>
    <row r="203" spans="1:6" s="10" customFormat="1" ht="22.5" customHeight="1" x14ac:dyDescent="0.25">
      <c r="B203" s="6" t="s">
        <v>346</v>
      </c>
      <c r="C203" s="268">
        <v>0</v>
      </c>
      <c r="F203" s="286">
        <f t="shared" ref="F203:F228" si="0">IF(C203="",1,C203)</f>
        <v>0</v>
      </c>
    </row>
    <row r="204" spans="1:6" s="10" customFormat="1" ht="22.5" customHeight="1" x14ac:dyDescent="0.25">
      <c r="B204" s="52" t="s">
        <v>347</v>
      </c>
      <c r="C204" s="268">
        <v>1160000</v>
      </c>
      <c r="F204" s="286">
        <f t="shared" si="0"/>
        <v>1160000</v>
      </c>
    </row>
    <row r="205" spans="1:6" s="10" customFormat="1" ht="22.5" customHeight="1" x14ac:dyDescent="0.25">
      <c r="B205" s="52" t="s">
        <v>827</v>
      </c>
      <c r="C205" s="268">
        <v>1084000</v>
      </c>
      <c r="F205" s="286">
        <f t="shared" si="0"/>
        <v>1084000</v>
      </c>
    </row>
    <row r="206" spans="1:6" s="10" customFormat="1" ht="22.5" customHeight="1" x14ac:dyDescent="0.25">
      <c r="B206" s="6" t="s">
        <v>348</v>
      </c>
      <c r="C206" s="268">
        <v>175000</v>
      </c>
      <c r="F206" s="286">
        <f t="shared" si="0"/>
        <v>175000</v>
      </c>
    </row>
    <row r="207" spans="1:6" s="10" customFormat="1" ht="22.5" customHeight="1" x14ac:dyDescent="0.25">
      <c r="B207" s="6" t="s">
        <v>349</v>
      </c>
      <c r="C207" s="268">
        <v>0</v>
      </c>
      <c r="F207" s="286">
        <f t="shared" si="0"/>
        <v>0</v>
      </c>
    </row>
    <row r="208" spans="1:6" s="10" customFormat="1" ht="22.5" customHeight="1" x14ac:dyDescent="0.25">
      <c r="B208" s="6" t="s">
        <v>350</v>
      </c>
      <c r="C208" s="268">
        <v>1600</v>
      </c>
      <c r="F208" s="286">
        <f t="shared" si="0"/>
        <v>1600</v>
      </c>
    </row>
    <row r="209" spans="2:6" s="10" customFormat="1" ht="22.5" customHeight="1" x14ac:dyDescent="0.25">
      <c r="B209" s="6" t="s">
        <v>1246</v>
      </c>
      <c r="C209" s="268">
        <v>1274600</v>
      </c>
      <c r="F209" s="286">
        <f t="shared" si="0"/>
        <v>1274600</v>
      </c>
    </row>
    <row r="210" spans="2:6" s="10" customFormat="1" ht="22.5" customHeight="1" x14ac:dyDescent="0.2">
      <c r="B210" s="163"/>
      <c r="C210" s="280">
        <v>13576200</v>
      </c>
      <c r="F210" s="286">
        <f t="shared" si="0"/>
        <v>13576200</v>
      </c>
    </row>
    <row r="211" spans="2:6" s="10" customFormat="1" ht="22.5" customHeight="1" x14ac:dyDescent="0.25">
      <c r="B211" s="175" t="s">
        <v>381</v>
      </c>
      <c r="C211" s="172"/>
      <c r="F211" s="286">
        <f t="shared" si="0"/>
        <v>1</v>
      </c>
    </row>
    <row r="212" spans="2:6" s="10" customFormat="1" ht="22.5" customHeight="1" x14ac:dyDescent="0.25">
      <c r="B212" s="68" t="s">
        <v>1875</v>
      </c>
      <c r="C212" s="268">
        <v>821400</v>
      </c>
      <c r="D212" s="145"/>
      <c r="F212" s="286">
        <f t="shared" si="0"/>
        <v>821400</v>
      </c>
    </row>
    <row r="213" spans="2:6" s="10" customFormat="1" ht="22.5" customHeight="1" x14ac:dyDescent="0.25">
      <c r="B213" s="68" t="s">
        <v>1917</v>
      </c>
      <c r="C213" s="268">
        <v>90000</v>
      </c>
      <c r="D213" s="145"/>
      <c r="F213" s="286">
        <f t="shared" si="0"/>
        <v>90000</v>
      </c>
    </row>
    <row r="214" spans="2:6" s="10" customFormat="1" ht="22.5" customHeight="1" x14ac:dyDescent="0.25">
      <c r="B214" s="68" t="s">
        <v>1898</v>
      </c>
      <c r="C214" s="268">
        <v>0</v>
      </c>
      <c r="D214" s="167"/>
      <c r="F214" s="286">
        <f t="shared" si="0"/>
        <v>0</v>
      </c>
    </row>
    <row r="215" spans="2:6" s="10" customFormat="1" ht="22.5" customHeight="1" x14ac:dyDescent="0.25">
      <c r="B215" s="68" t="s">
        <v>1307</v>
      </c>
      <c r="C215" s="268">
        <v>0</v>
      </c>
      <c r="D215" s="145"/>
      <c r="F215" s="286">
        <f t="shared" si="0"/>
        <v>0</v>
      </c>
    </row>
    <row r="216" spans="2:6" s="10" customFormat="1" ht="22.5" customHeight="1" x14ac:dyDescent="0.25">
      <c r="B216" s="68" t="s">
        <v>506</v>
      </c>
      <c r="C216" s="268">
        <v>114000</v>
      </c>
      <c r="D216" s="145"/>
      <c r="F216" s="286">
        <f t="shared" si="0"/>
        <v>114000</v>
      </c>
    </row>
    <row r="217" spans="2:6" s="10" customFormat="1" ht="22.5" customHeight="1" x14ac:dyDescent="0.25">
      <c r="B217" s="68" t="s">
        <v>1918</v>
      </c>
      <c r="C217" s="268">
        <v>0</v>
      </c>
      <c r="D217" s="145"/>
      <c r="F217" s="286">
        <f t="shared" si="0"/>
        <v>0</v>
      </c>
    </row>
    <row r="218" spans="2:6" s="10" customFormat="1" ht="22.5" customHeight="1" x14ac:dyDescent="0.25">
      <c r="B218" s="68" t="s">
        <v>256</v>
      </c>
      <c r="C218" s="268">
        <v>13000</v>
      </c>
      <c r="D218" s="145"/>
      <c r="F218" s="286">
        <f t="shared" si="0"/>
        <v>13000</v>
      </c>
    </row>
    <row r="219" spans="2:6" s="10" customFormat="1" ht="22.5" customHeight="1" x14ac:dyDescent="0.25">
      <c r="B219" s="68" t="s">
        <v>257</v>
      </c>
      <c r="C219" s="268">
        <v>0</v>
      </c>
      <c r="D219" s="145"/>
      <c r="F219" s="286">
        <f t="shared" si="0"/>
        <v>0</v>
      </c>
    </row>
    <row r="220" spans="2:6" s="10" customFormat="1" ht="22.5" customHeight="1" x14ac:dyDescent="0.25">
      <c r="B220" s="68" t="s">
        <v>1919</v>
      </c>
      <c r="C220" s="268">
        <v>14852700</v>
      </c>
      <c r="D220" s="145"/>
      <c r="F220" s="286">
        <f t="shared" si="0"/>
        <v>14852700</v>
      </c>
    </row>
    <row r="221" spans="2:6" s="10" customFormat="1" ht="22.5" customHeight="1" x14ac:dyDescent="0.25">
      <c r="B221" s="68" t="s">
        <v>1920</v>
      </c>
      <c r="C221" s="268">
        <v>0</v>
      </c>
      <c r="D221" s="145"/>
      <c r="F221" s="286">
        <f t="shared" si="0"/>
        <v>0</v>
      </c>
    </row>
    <row r="222" spans="2:6" s="10" customFormat="1" ht="22.5" customHeight="1" x14ac:dyDescent="0.25">
      <c r="B222" s="68" t="s">
        <v>1921</v>
      </c>
      <c r="C222" s="268">
        <v>0</v>
      </c>
      <c r="D222" s="145"/>
      <c r="F222" s="286">
        <f t="shared" si="0"/>
        <v>0</v>
      </c>
    </row>
    <row r="223" spans="2:6" s="10" customFormat="1" ht="22.5" customHeight="1" x14ac:dyDescent="0.25">
      <c r="B223" s="68" t="s">
        <v>1922</v>
      </c>
      <c r="C223" s="268">
        <v>1443000</v>
      </c>
      <c r="D223" s="145"/>
      <c r="F223" s="286"/>
    </row>
    <row r="224" spans="2:6" s="10" customFormat="1" ht="22.5" customHeight="1" x14ac:dyDescent="0.25">
      <c r="B224" s="68" t="s">
        <v>1923</v>
      </c>
      <c r="C224" s="268">
        <v>115000</v>
      </c>
      <c r="D224" s="145"/>
      <c r="F224" s="286"/>
    </row>
    <row r="225" spans="2:6" s="10" customFormat="1" ht="22.5" customHeight="1" x14ac:dyDescent="0.25">
      <c r="B225" s="68" t="s">
        <v>1925</v>
      </c>
      <c r="C225" s="268">
        <v>0</v>
      </c>
      <c r="D225" s="145"/>
      <c r="F225" s="286"/>
    </row>
    <row r="226" spans="2:6" s="10" customFormat="1" ht="22.5" customHeight="1" x14ac:dyDescent="0.25">
      <c r="B226" s="363" t="s">
        <v>1899</v>
      </c>
      <c r="C226" s="268">
        <v>0</v>
      </c>
      <c r="D226" s="145"/>
      <c r="F226" s="286"/>
    </row>
    <row r="227" spans="2:6" s="10" customFormat="1" ht="22.5" customHeight="1" x14ac:dyDescent="0.25">
      <c r="B227" s="68" t="s">
        <v>505</v>
      </c>
      <c r="C227" s="268">
        <v>1426000</v>
      </c>
      <c r="D227" s="145"/>
      <c r="F227" s="286">
        <f t="shared" si="0"/>
        <v>1426000</v>
      </c>
    </row>
    <row r="228" spans="2:6" s="10" customFormat="1" ht="22.5" customHeight="1" x14ac:dyDescent="0.25">
      <c r="B228" s="68"/>
      <c r="C228" s="364">
        <v>18875100</v>
      </c>
      <c r="F228" s="286">
        <f t="shared" si="0"/>
        <v>18875100</v>
      </c>
    </row>
    <row r="229" spans="2:6" s="10" customFormat="1" ht="22.5" customHeight="1" thickBot="1" x14ac:dyDescent="0.3">
      <c r="B229" s="68"/>
      <c r="C229" s="173"/>
      <c r="F229" s="286"/>
    </row>
    <row r="230" spans="2:6" s="10" customFormat="1" ht="22.5" customHeight="1" thickBot="1" x14ac:dyDescent="0.3">
      <c r="B230" s="176" t="s">
        <v>392</v>
      </c>
      <c r="C230" s="281">
        <v>32451300</v>
      </c>
    </row>
    <row r="231" spans="2:6" ht="15" x14ac:dyDescent="0.2">
      <c r="C231" s="174"/>
    </row>
    <row r="232" spans="2:6" ht="15" x14ac:dyDescent="0.2">
      <c r="C232" s="174"/>
    </row>
    <row r="233" spans="2:6" ht="15" x14ac:dyDescent="0.2">
      <c r="C233" s="174"/>
    </row>
    <row r="234" spans="2:6" ht="15" x14ac:dyDescent="0.2">
      <c r="C234" s="174"/>
    </row>
    <row r="235" spans="2:6" ht="15" x14ac:dyDescent="0.2">
      <c r="C235" s="174"/>
    </row>
    <row r="236" spans="2:6" ht="15" x14ac:dyDescent="0.2">
      <c r="C236" s="174"/>
    </row>
    <row r="237" spans="2:6" ht="15" x14ac:dyDescent="0.2">
      <c r="C237" s="174"/>
    </row>
    <row r="238" spans="2:6" ht="15" x14ac:dyDescent="0.2">
      <c r="C238" s="174"/>
    </row>
    <row r="239" spans="2:6" ht="15" x14ac:dyDescent="0.2">
      <c r="C239" s="174"/>
    </row>
    <row r="240" spans="2:6" ht="15" x14ac:dyDescent="0.2">
      <c r="C240" s="174"/>
    </row>
    <row r="241" spans="3:3" ht="15" x14ac:dyDescent="0.2">
      <c r="C241" s="174"/>
    </row>
    <row r="242" spans="3:3" ht="15" x14ac:dyDescent="0.2">
      <c r="C242" s="174"/>
    </row>
    <row r="243" spans="3:3" ht="15" x14ac:dyDescent="0.2">
      <c r="C243" s="174"/>
    </row>
    <row r="244" spans="3:3" ht="15" x14ac:dyDescent="0.2">
      <c r="C244" s="174"/>
    </row>
    <row r="245" spans="3:3" ht="15" x14ac:dyDescent="0.2">
      <c r="C245" s="174"/>
    </row>
    <row r="246" spans="3:3" ht="15" x14ac:dyDescent="0.2">
      <c r="C246" s="174"/>
    </row>
    <row r="247" spans="3:3" ht="15" x14ac:dyDescent="0.2">
      <c r="C247" s="174"/>
    </row>
    <row r="248" spans="3:3" ht="15" x14ac:dyDescent="0.2">
      <c r="C248" s="174"/>
    </row>
    <row r="249" spans="3:3" ht="15" x14ac:dyDescent="0.2">
      <c r="C249" s="174"/>
    </row>
    <row r="250" spans="3:3" ht="15" x14ac:dyDescent="0.2">
      <c r="C250" s="174"/>
    </row>
    <row r="251" spans="3:3" ht="15" x14ac:dyDescent="0.2">
      <c r="C251" s="174"/>
    </row>
    <row r="252" spans="3:3" ht="15" x14ac:dyDescent="0.2">
      <c r="C252" s="174"/>
    </row>
    <row r="253" spans="3:3" ht="15" x14ac:dyDescent="0.2">
      <c r="C253" s="174"/>
    </row>
    <row r="254" spans="3:3" ht="15" x14ac:dyDescent="0.2">
      <c r="C254" s="174"/>
    </row>
    <row r="255" spans="3:3" ht="15" x14ac:dyDescent="0.2">
      <c r="C255" s="174"/>
    </row>
    <row r="256" spans="3:3" ht="15" x14ac:dyDescent="0.2">
      <c r="C256" s="174"/>
    </row>
    <row r="257" spans="3:3" ht="15" x14ac:dyDescent="0.2">
      <c r="C257" s="174"/>
    </row>
    <row r="258" spans="3:3" ht="15" x14ac:dyDescent="0.2">
      <c r="C258" s="174"/>
    </row>
    <row r="259" spans="3:3" ht="15" x14ac:dyDescent="0.2">
      <c r="C259" s="174"/>
    </row>
    <row r="260" spans="3:3" ht="15" x14ac:dyDescent="0.2">
      <c r="C260" s="174"/>
    </row>
    <row r="261" spans="3:3" ht="15" x14ac:dyDescent="0.2">
      <c r="C261" s="174"/>
    </row>
    <row r="262" spans="3:3" ht="15" x14ac:dyDescent="0.2">
      <c r="C262" s="174"/>
    </row>
    <row r="263" spans="3:3" ht="15" x14ac:dyDescent="0.2">
      <c r="C263" s="174"/>
    </row>
    <row r="264" spans="3:3" ht="15" x14ac:dyDescent="0.2">
      <c r="C264" s="174"/>
    </row>
    <row r="265" spans="3:3" ht="15" x14ac:dyDescent="0.2">
      <c r="C265" s="174"/>
    </row>
    <row r="266" spans="3:3" ht="15" x14ac:dyDescent="0.2">
      <c r="C266" s="174"/>
    </row>
    <row r="267" spans="3:3" ht="15" x14ac:dyDescent="0.2">
      <c r="C267" s="174"/>
    </row>
    <row r="268" spans="3:3" ht="15" x14ac:dyDescent="0.2">
      <c r="C268" s="174"/>
    </row>
    <row r="269" spans="3:3" ht="15" x14ac:dyDescent="0.2">
      <c r="C269" s="174"/>
    </row>
    <row r="270" spans="3:3" ht="15" x14ac:dyDescent="0.2">
      <c r="C270" s="174"/>
    </row>
    <row r="271" spans="3:3" ht="15" x14ac:dyDescent="0.2">
      <c r="C271" s="174"/>
    </row>
    <row r="272" spans="3:3" ht="15" x14ac:dyDescent="0.2">
      <c r="C272" s="174"/>
    </row>
    <row r="273" spans="3:3" ht="15" x14ac:dyDescent="0.2">
      <c r="C273" s="174"/>
    </row>
    <row r="274" spans="3:3" ht="15" x14ac:dyDescent="0.2">
      <c r="C274" s="174"/>
    </row>
    <row r="275" spans="3:3" ht="15" x14ac:dyDescent="0.2">
      <c r="C275" s="174"/>
    </row>
    <row r="276" spans="3:3" ht="15" x14ac:dyDescent="0.2">
      <c r="C276" s="174"/>
    </row>
    <row r="277" spans="3:3" ht="15" x14ac:dyDescent="0.2">
      <c r="C277" s="174"/>
    </row>
    <row r="278" spans="3:3" ht="15" x14ac:dyDescent="0.2">
      <c r="C278" s="174"/>
    </row>
    <row r="279" spans="3:3" ht="15" x14ac:dyDescent="0.2">
      <c r="C279" s="174"/>
    </row>
    <row r="280" spans="3:3" ht="15" x14ac:dyDescent="0.2">
      <c r="C280" s="174"/>
    </row>
    <row r="281" spans="3:3" ht="15" x14ac:dyDescent="0.2">
      <c r="C281" s="174"/>
    </row>
    <row r="282" spans="3:3" ht="15" x14ac:dyDescent="0.2">
      <c r="C282" s="174"/>
    </row>
    <row r="283" spans="3:3" ht="15" x14ac:dyDescent="0.2">
      <c r="C283" s="174"/>
    </row>
    <row r="284" spans="3:3" ht="15" x14ac:dyDescent="0.2">
      <c r="C284" s="174"/>
    </row>
    <row r="285" spans="3:3" ht="15" x14ac:dyDescent="0.2">
      <c r="C285" s="174"/>
    </row>
    <row r="286" spans="3:3" ht="15" x14ac:dyDescent="0.2">
      <c r="C286" s="174"/>
    </row>
    <row r="287" spans="3:3" ht="15" x14ac:dyDescent="0.2">
      <c r="C287" s="174"/>
    </row>
    <row r="288" spans="3:3" ht="15" x14ac:dyDescent="0.2">
      <c r="C288" s="174"/>
    </row>
    <row r="289" spans="3:3" ht="15" x14ac:dyDescent="0.2">
      <c r="C289" s="174"/>
    </row>
    <row r="290" spans="3:3" ht="15" x14ac:dyDescent="0.2">
      <c r="C290" s="174"/>
    </row>
    <row r="291" spans="3:3" ht="15" x14ac:dyDescent="0.2">
      <c r="C291" s="174"/>
    </row>
    <row r="292" spans="3:3" ht="15" x14ac:dyDescent="0.2">
      <c r="C292" s="174"/>
    </row>
    <row r="293" spans="3:3" ht="15" x14ac:dyDescent="0.2">
      <c r="C293" s="174"/>
    </row>
    <row r="294" spans="3:3" ht="15" x14ac:dyDescent="0.2">
      <c r="C294" s="174"/>
    </row>
    <row r="295" spans="3:3" ht="15" x14ac:dyDescent="0.2">
      <c r="C295" s="174"/>
    </row>
    <row r="296" spans="3:3" ht="15" x14ac:dyDescent="0.2">
      <c r="C296" s="174"/>
    </row>
    <row r="297" spans="3:3" ht="15" x14ac:dyDescent="0.2">
      <c r="C297" s="174"/>
    </row>
    <row r="298" spans="3:3" ht="15" x14ac:dyDescent="0.2">
      <c r="C298" s="174"/>
    </row>
    <row r="299" spans="3:3" ht="15" x14ac:dyDescent="0.2">
      <c r="C299" s="174"/>
    </row>
    <row r="300" spans="3:3" ht="15" x14ac:dyDescent="0.2">
      <c r="C300" s="174"/>
    </row>
    <row r="301" spans="3:3" ht="15" x14ac:dyDescent="0.2">
      <c r="C301" s="174"/>
    </row>
    <row r="302" spans="3:3" ht="15" x14ac:dyDescent="0.2">
      <c r="C302" s="174"/>
    </row>
    <row r="303" spans="3:3" ht="15" x14ac:dyDescent="0.2">
      <c r="C303" s="174"/>
    </row>
    <row r="304" spans="3:3" ht="15" x14ac:dyDescent="0.2">
      <c r="C304" s="174"/>
    </row>
    <row r="305" spans="3:3" ht="15" x14ac:dyDescent="0.2">
      <c r="C305" s="174"/>
    </row>
    <row r="306" spans="3:3" ht="15" x14ac:dyDescent="0.2">
      <c r="C306" s="174"/>
    </row>
    <row r="307" spans="3:3" ht="15" x14ac:dyDescent="0.2">
      <c r="C307" s="174"/>
    </row>
    <row r="308" spans="3:3" ht="15" x14ac:dyDescent="0.2">
      <c r="C308" s="174"/>
    </row>
    <row r="309" spans="3:3" ht="15" x14ac:dyDescent="0.2">
      <c r="C309" s="174"/>
    </row>
    <row r="310" spans="3:3" ht="15" x14ac:dyDescent="0.2">
      <c r="C310" s="174"/>
    </row>
    <row r="311" spans="3:3" ht="15" x14ac:dyDescent="0.2">
      <c r="C311" s="174"/>
    </row>
    <row r="312" spans="3:3" ht="15" x14ac:dyDescent="0.2">
      <c r="C312" s="174"/>
    </row>
    <row r="313" spans="3:3" ht="15" x14ac:dyDescent="0.2">
      <c r="C313" s="174"/>
    </row>
    <row r="314" spans="3:3" ht="15" x14ac:dyDescent="0.2">
      <c r="C314" s="174"/>
    </row>
    <row r="315" spans="3:3" ht="15" x14ac:dyDescent="0.2">
      <c r="C315" s="174"/>
    </row>
    <row r="316" spans="3:3" ht="15" x14ac:dyDescent="0.2">
      <c r="C316" s="174"/>
    </row>
    <row r="317" spans="3:3" ht="15" x14ac:dyDescent="0.2">
      <c r="C317" s="174"/>
    </row>
    <row r="318" spans="3:3" ht="15" x14ac:dyDescent="0.2">
      <c r="C318" s="174"/>
    </row>
    <row r="319" spans="3:3" ht="15" x14ac:dyDescent="0.2">
      <c r="C319" s="174"/>
    </row>
    <row r="320" spans="3:3" ht="15" x14ac:dyDescent="0.2">
      <c r="C320" s="174"/>
    </row>
    <row r="321" spans="3:3" ht="15" x14ac:dyDescent="0.2">
      <c r="C321" s="174"/>
    </row>
  </sheetData>
  <mergeCells count="2">
    <mergeCell ref="B195:C195"/>
    <mergeCell ref="B196:C196"/>
  </mergeCells>
  <phoneticPr fontId="0" type="noConversion"/>
  <pageMargins left="0.74803149606299213" right="0.74803149606299213" top="0.98425196850393704" bottom="0.98425196850393704" header="0.51181102362204722" footer="0.51181102362204722"/>
  <pageSetup scale="62" firstPageNumber="36"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8:I20"/>
  <sheetViews>
    <sheetView topLeftCell="A14" zoomScaleNormal="100" workbookViewId="0">
      <selection activeCell="C27" sqref="C27:G27"/>
    </sheetView>
  </sheetViews>
  <sheetFormatPr defaultRowHeight="12.75" x14ac:dyDescent="0.2"/>
  <sheetData>
    <row r="18" spans="1:9" ht="20.25" customHeight="1" x14ac:dyDescent="0.3">
      <c r="A18" s="404" t="s">
        <v>1295</v>
      </c>
      <c r="B18" s="404"/>
      <c r="C18" s="404"/>
      <c r="D18" s="404"/>
      <c r="E18" s="404"/>
      <c r="F18" s="404"/>
      <c r="G18" s="404"/>
      <c r="H18" s="404"/>
      <c r="I18" s="404"/>
    </row>
    <row r="19" spans="1:9" x14ac:dyDescent="0.2">
      <c r="B19" s="403"/>
      <c r="C19" s="403"/>
      <c r="D19" s="403"/>
      <c r="E19" s="403"/>
      <c r="F19" s="403"/>
      <c r="G19" s="403"/>
      <c r="H19" s="403"/>
    </row>
    <row r="20" spans="1:9" ht="20.25" x14ac:dyDescent="0.3">
      <c r="A20" s="383" t="s">
        <v>1296</v>
      </c>
      <c r="B20" s="383"/>
      <c r="C20" s="383"/>
      <c r="D20" s="383"/>
      <c r="E20" s="383"/>
      <c r="F20" s="383"/>
      <c r="G20" s="383"/>
      <c r="H20" s="383"/>
      <c r="I20" s="383"/>
    </row>
  </sheetData>
  <mergeCells count="3">
    <mergeCell ref="B19:H19"/>
    <mergeCell ref="A18:I18"/>
    <mergeCell ref="A20:I20"/>
  </mergeCells>
  <phoneticPr fontId="0" type="noConversion"/>
  <pageMargins left="0.74803149606299213" right="0.74803149606299213" top="0.98425196850393704" bottom="0.98425196850393704" header="0.51181102362204722" footer="0.51181102362204722"/>
  <pageSetup firstPageNumber="40"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09"/>
  <sheetViews>
    <sheetView topLeftCell="B336" zoomScaleNormal="100" workbookViewId="0">
      <selection activeCell="G373" sqref="G373"/>
    </sheetView>
  </sheetViews>
  <sheetFormatPr defaultRowHeight="12.75" x14ac:dyDescent="0.2"/>
  <cols>
    <col min="1" max="1" width="14.42578125" hidden="1" customWidth="1"/>
    <col min="2" max="2" width="7" style="44" customWidth="1"/>
    <col min="3" max="3" width="40.85546875" customWidth="1"/>
    <col min="4" max="4" width="12.140625" customWidth="1"/>
    <col min="5" max="5" width="11.42578125" customWidth="1"/>
    <col min="6" max="6" width="12.140625" customWidth="1"/>
    <col min="7" max="7" width="12" customWidth="1"/>
  </cols>
  <sheetData>
    <row r="1" spans="1:12" s="73" customFormat="1" ht="15.75" hidden="1" x14ac:dyDescent="0.25">
      <c r="A1" s="10" t="s">
        <v>1504</v>
      </c>
      <c r="B1" s="1"/>
      <c r="C1" s="1"/>
      <c r="D1" s="1"/>
      <c r="E1" s="1"/>
      <c r="F1" s="1"/>
      <c r="G1" s="1"/>
    </row>
    <row r="2" spans="1:12" s="73" customFormat="1" ht="15.75" hidden="1" x14ac:dyDescent="0.25">
      <c r="A2" s="10" t="s">
        <v>1017</v>
      </c>
      <c r="B2" s="1"/>
      <c r="C2" s="1"/>
      <c r="D2" s="1"/>
      <c r="E2" s="1"/>
      <c r="F2" s="1"/>
      <c r="G2" s="1"/>
    </row>
    <row r="3" spans="1:12" s="73" customFormat="1" ht="15.75" hidden="1" x14ac:dyDescent="0.25">
      <c r="A3" s="10" t="s">
        <v>516</v>
      </c>
      <c r="B3" s="1"/>
      <c r="C3" s="1"/>
      <c r="D3" s="255" t="s">
        <v>1018</v>
      </c>
      <c r="E3" s="255" t="s">
        <v>1018</v>
      </c>
      <c r="F3" s="255" t="s">
        <v>1018</v>
      </c>
      <c r="G3" s="255"/>
    </row>
    <row r="4" spans="1:12" s="73" customFormat="1" ht="15.75" hidden="1" x14ac:dyDescent="0.25">
      <c r="A4" s="10" t="s">
        <v>1021</v>
      </c>
      <c r="B4" s="1"/>
      <c r="C4" s="1"/>
      <c r="D4" s="255" t="str">
        <f>CONCATENATE("BUD",NOTES!$D$7)</f>
        <v>BUD2021</v>
      </c>
      <c r="E4" s="255" t="str">
        <f>CONCATENATE("BUD",NOTES!$D$7)</f>
        <v>BUD2021</v>
      </c>
      <c r="F4" s="255" t="str">
        <f>CONCATENATE("BUD",NOTES!$D$7-1)</f>
        <v>BUD2020</v>
      </c>
      <c r="G4" s="255"/>
    </row>
    <row r="5" spans="1:12" s="73" customFormat="1" ht="15.75" hidden="1" x14ac:dyDescent="0.25">
      <c r="A5" s="10" t="s">
        <v>1019</v>
      </c>
      <c r="B5" s="1"/>
      <c r="C5" s="1"/>
      <c r="D5" s="10">
        <v>10</v>
      </c>
      <c r="E5" s="10">
        <v>20</v>
      </c>
      <c r="F5" s="10">
        <v>10</v>
      </c>
      <c r="G5" s="10"/>
    </row>
    <row r="6" spans="1:12" s="73" customFormat="1" ht="15.75" hidden="1" x14ac:dyDescent="0.25">
      <c r="A6" s="10" t="s">
        <v>1020</v>
      </c>
      <c r="B6" s="1"/>
      <c r="C6" s="1"/>
      <c r="D6" s="10" t="s">
        <v>81</v>
      </c>
      <c r="E6" s="10" t="s">
        <v>81</v>
      </c>
      <c r="F6" s="10" t="s">
        <v>81</v>
      </c>
      <c r="G6" s="10"/>
      <c r="J6" s="74"/>
      <c r="K6" s="74"/>
      <c r="L6" s="74"/>
    </row>
    <row r="7" spans="1:12" s="75" customFormat="1" x14ac:dyDescent="0.2">
      <c r="A7"/>
      <c r="B7"/>
      <c r="C7" s="24"/>
      <c r="D7" s="130"/>
      <c r="E7" s="130"/>
      <c r="F7" s="130"/>
      <c r="G7" s="130"/>
      <c r="J7" s="74"/>
      <c r="K7" s="74"/>
      <c r="L7" s="74"/>
    </row>
    <row r="8" spans="1:12" s="73" customFormat="1" ht="15.75" hidden="1" x14ac:dyDescent="0.25">
      <c r="A8" s="10" t="s">
        <v>1505</v>
      </c>
      <c r="B8" s="1"/>
      <c r="C8" s="1"/>
      <c r="D8" s="1"/>
      <c r="E8" s="1"/>
      <c r="F8" s="1"/>
      <c r="G8" s="1"/>
      <c r="J8" s="74"/>
      <c r="K8" s="74"/>
      <c r="L8" s="74"/>
    </row>
    <row r="9" spans="1:12" s="73" customFormat="1" ht="15.75" hidden="1" x14ac:dyDescent="0.25">
      <c r="A9" s="10" t="s">
        <v>1025</v>
      </c>
      <c r="B9" s="1"/>
      <c r="C9" s="1"/>
      <c r="D9" s="1"/>
      <c r="E9" s="1"/>
      <c r="F9" s="1"/>
      <c r="G9" s="1"/>
      <c r="J9" s="74"/>
      <c r="K9" s="74"/>
      <c r="L9" s="74"/>
    </row>
    <row r="10" spans="1:12" s="73" customFormat="1" ht="15.75" hidden="1" x14ac:dyDescent="0.25">
      <c r="A10" s="10" t="s">
        <v>83</v>
      </c>
      <c r="B10" s="1"/>
      <c r="C10" s="1"/>
      <c r="D10" s="255" t="s">
        <v>1018</v>
      </c>
      <c r="E10" s="255" t="s">
        <v>1018</v>
      </c>
      <c r="F10" s="255" t="s">
        <v>1018</v>
      </c>
      <c r="G10" s="255"/>
    </row>
    <row r="11" spans="1:12" s="73" customFormat="1" ht="15.75" hidden="1" x14ac:dyDescent="0.25">
      <c r="A11" s="10" t="s">
        <v>1026</v>
      </c>
      <c r="B11" s="1"/>
      <c r="C11" s="1"/>
      <c r="D11" s="255" t="str">
        <f>CONCATENATE("BUD",NOTES!$D$7)</f>
        <v>BUD2021</v>
      </c>
      <c r="E11" s="255" t="str">
        <f>CONCATENATE("BUD",NOTES!$D$7)</f>
        <v>BUD2021</v>
      </c>
      <c r="F11" s="255" t="str">
        <f>CONCATENATE("BUD",NOTES!$D$7-1)</f>
        <v>BUD2020</v>
      </c>
      <c r="G11" s="255"/>
    </row>
    <row r="12" spans="1:12" ht="15.75" hidden="1" x14ac:dyDescent="0.25">
      <c r="A12" s="10" t="s">
        <v>1027</v>
      </c>
      <c r="B12" s="1"/>
      <c r="C12" s="1"/>
      <c r="D12" s="10">
        <v>10</v>
      </c>
      <c r="E12" s="10">
        <v>20</v>
      </c>
      <c r="F12" s="10">
        <v>10</v>
      </c>
      <c r="G12" s="10"/>
    </row>
    <row r="13" spans="1:12" s="73" customFormat="1" ht="15.75" hidden="1" x14ac:dyDescent="0.25">
      <c r="A13" s="10" t="s">
        <v>1028</v>
      </c>
      <c r="B13" s="1"/>
      <c r="C13" s="1"/>
      <c r="D13" s="10" t="s">
        <v>81</v>
      </c>
      <c r="E13" s="10" t="s">
        <v>81</v>
      </c>
      <c r="F13" s="10" t="s">
        <v>81</v>
      </c>
      <c r="G13" s="10"/>
    </row>
    <row r="14" spans="1:12" s="73" customFormat="1" x14ac:dyDescent="0.2">
      <c r="A14"/>
      <c r="B14"/>
      <c r="C14" s="24"/>
      <c r="D14" s="130"/>
      <c r="E14" s="130"/>
      <c r="F14" s="130"/>
      <c r="G14" s="130"/>
    </row>
    <row r="15" spans="1:12" s="73" customFormat="1" ht="15.75" hidden="1" x14ac:dyDescent="0.25">
      <c r="A15" s="10" t="s">
        <v>1506</v>
      </c>
      <c r="B15" s="1"/>
      <c r="C15" s="1"/>
      <c r="D15" s="1"/>
      <c r="E15" s="1"/>
      <c r="F15" s="1"/>
      <c r="G15" s="1"/>
    </row>
    <row r="16" spans="1:12" s="73" customFormat="1" ht="15.75" hidden="1" x14ac:dyDescent="0.25">
      <c r="A16" s="10" t="s">
        <v>1029</v>
      </c>
      <c r="B16" s="1"/>
      <c r="C16" s="1"/>
      <c r="D16" s="1"/>
      <c r="E16" s="1"/>
      <c r="F16" s="1"/>
      <c r="G16" s="1"/>
    </row>
    <row r="17" spans="1:12" s="73" customFormat="1" ht="15.75" hidden="1" x14ac:dyDescent="0.25">
      <c r="A17" s="10" t="s">
        <v>84</v>
      </c>
      <c r="B17" s="1"/>
      <c r="C17" s="1"/>
      <c r="D17" s="255" t="s">
        <v>1018</v>
      </c>
      <c r="E17" s="255" t="s">
        <v>1018</v>
      </c>
      <c r="F17" s="255" t="s">
        <v>1018</v>
      </c>
      <c r="G17" s="255"/>
    </row>
    <row r="18" spans="1:12" s="73" customFormat="1" ht="15.75" hidden="1" x14ac:dyDescent="0.25">
      <c r="A18" s="10" t="s">
        <v>1030</v>
      </c>
      <c r="B18" s="1"/>
      <c r="C18" s="1"/>
      <c r="D18" s="255" t="str">
        <f>CONCATENATE("BUD",NOTES!$D$7)</f>
        <v>BUD2021</v>
      </c>
      <c r="E18" s="255" t="str">
        <f>CONCATENATE("BUD",NOTES!$D$7)</f>
        <v>BUD2021</v>
      </c>
      <c r="F18" s="255" t="str">
        <f>CONCATENATE("BUD",NOTES!$D$7-1)</f>
        <v>BUD2020</v>
      </c>
      <c r="G18" s="255"/>
      <c r="J18" s="74"/>
      <c r="K18" s="74"/>
      <c r="L18" s="74"/>
    </row>
    <row r="19" spans="1:12" s="75" customFormat="1" ht="15.75" hidden="1" x14ac:dyDescent="0.25">
      <c r="A19" s="10" t="s">
        <v>1031</v>
      </c>
      <c r="B19" s="1"/>
      <c r="C19" s="1"/>
      <c r="D19" s="10">
        <v>10</v>
      </c>
      <c r="E19" s="10">
        <v>20</v>
      </c>
      <c r="F19" s="10">
        <v>10</v>
      </c>
      <c r="G19" s="10"/>
      <c r="J19" s="74"/>
      <c r="K19" s="74"/>
      <c r="L19" s="74"/>
    </row>
    <row r="20" spans="1:12" s="73" customFormat="1" ht="15.75" hidden="1" x14ac:dyDescent="0.25">
      <c r="A20" s="10" t="s">
        <v>1032</v>
      </c>
      <c r="B20" s="1"/>
      <c r="C20" s="1"/>
      <c r="D20" s="10" t="s">
        <v>81</v>
      </c>
      <c r="E20" s="10" t="s">
        <v>81</v>
      </c>
      <c r="F20" s="10" t="s">
        <v>81</v>
      </c>
      <c r="G20" s="10"/>
      <c r="J20" s="74"/>
      <c r="K20" s="74"/>
      <c r="L20" s="74"/>
    </row>
    <row r="21" spans="1:12" s="73" customFormat="1" x14ac:dyDescent="0.2">
      <c r="A21" s="75"/>
      <c r="B21" s="75"/>
      <c r="C21" s="75"/>
      <c r="D21" s="129"/>
      <c r="E21" s="94"/>
      <c r="F21" s="129"/>
      <c r="G21" s="129"/>
      <c r="J21" s="74"/>
      <c r="K21" s="74"/>
      <c r="L21" s="74"/>
    </row>
    <row r="22" spans="1:12" s="73" customFormat="1" ht="15.75" hidden="1" x14ac:dyDescent="0.25">
      <c r="A22" s="10" t="s">
        <v>1507</v>
      </c>
      <c r="B22" s="1"/>
      <c r="C22" s="1"/>
      <c r="D22" s="1"/>
      <c r="E22" s="1"/>
      <c r="F22" s="1"/>
      <c r="G22" s="1"/>
    </row>
    <row r="23" spans="1:12" s="73" customFormat="1" ht="15.75" hidden="1" x14ac:dyDescent="0.25">
      <c r="A23" s="10" t="s">
        <v>1149</v>
      </c>
      <c r="B23" s="1"/>
      <c r="C23" s="1"/>
      <c r="D23" s="1"/>
      <c r="E23" s="1"/>
      <c r="F23" s="1"/>
      <c r="G23" s="1"/>
    </row>
    <row r="24" spans="1:12" ht="15.75" hidden="1" x14ac:dyDescent="0.25">
      <c r="A24" s="10" t="s">
        <v>86</v>
      </c>
      <c r="B24" s="1"/>
      <c r="C24" s="1"/>
      <c r="D24" s="255" t="s">
        <v>1018</v>
      </c>
      <c r="E24" s="255" t="s">
        <v>1018</v>
      </c>
      <c r="F24" s="255" t="s">
        <v>1018</v>
      </c>
      <c r="G24" s="255"/>
    </row>
    <row r="25" spans="1:12" s="73" customFormat="1" ht="15.75" hidden="1" x14ac:dyDescent="0.25">
      <c r="A25" s="10" t="s">
        <v>1150</v>
      </c>
      <c r="B25" s="1"/>
      <c r="C25" s="1"/>
      <c r="D25" s="255" t="str">
        <f>CONCATENATE("BUD",NOTES!$D$7)</f>
        <v>BUD2021</v>
      </c>
      <c r="E25" s="255" t="str">
        <f>CONCATENATE("BUD",NOTES!$D$7)</f>
        <v>BUD2021</v>
      </c>
      <c r="F25" s="255" t="str">
        <f>CONCATENATE("BUD",NOTES!$D$7-1)</f>
        <v>BUD2020</v>
      </c>
      <c r="G25" s="255"/>
    </row>
    <row r="26" spans="1:12" s="73" customFormat="1" ht="15.75" hidden="1" x14ac:dyDescent="0.25">
      <c r="A26" s="10" t="s">
        <v>1151</v>
      </c>
      <c r="B26" s="1"/>
      <c r="C26" s="1"/>
      <c r="D26" s="10">
        <v>10</v>
      </c>
      <c r="E26" s="10">
        <v>20</v>
      </c>
      <c r="F26" s="10">
        <v>10</v>
      </c>
      <c r="G26" s="10"/>
    </row>
    <row r="27" spans="1:12" s="73" customFormat="1" ht="15.75" hidden="1" x14ac:dyDescent="0.25">
      <c r="A27" s="10" t="s">
        <v>1152</v>
      </c>
      <c r="B27" s="1"/>
      <c r="C27" s="1"/>
      <c r="D27" s="10" t="s">
        <v>81</v>
      </c>
      <c r="E27" s="10" t="s">
        <v>81</v>
      </c>
      <c r="F27" s="10" t="s">
        <v>81</v>
      </c>
      <c r="G27" s="10"/>
    </row>
    <row r="28" spans="1:12" s="73" customFormat="1" x14ac:dyDescent="0.2">
      <c r="A28" s="75"/>
      <c r="B28" s="75"/>
      <c r="C28" s="75"/>
      <c r="D28" s="129"/>
      <c r="E28" s="129"/>
      <c r="F28" s="129"/>
      <c r="G28" s="129"/>
    </row>
    <row r="29" spans="1:12" s="73" customFormat="1" ht="15.75" hidden="1" x14ac:dyDescent="0.25">
      <c r="A29" s="10" t="s">
        <v>1508</v>
      </c>
      <c r="B29" s="1"/>
      <c r="C29" s="1"/>
      <c r="D29" s="1"/>
      <c r="E29" s="1"/>
      <c r="F29" s="1"/>
      <c r="G29" s="1"/>
    </row>
    <row r="30" spans="1:12" s="73" customFormat="1" ht="15.75" hidden="1" x14ac:dyDescent="0.25">
      <c r="A30" s="10" t="s">
        <v>1153</v>
      </c>
      <c r="B30" s="1"/>
      <c r="C30" s="1"/>
      <c r="D30" s="1"/>
      <c r="E30" s="1"/>
      <c r="F30" s="1"/>
      <c r="G30" s="1"/>
      <c r="J30" s="74"/>
      <c r="K30" s="74"/>
      <c r="L30" s="74"/>
    </row>
    <row r="31" spans="1:12" s="75" customFormat="1" ht="15.75" hidden="1" x14ac:dyDescent="0.25">
      <c r="A31" s="10" t="s">
        <v>88</v>
      </c>
      <c r="B31" s="1"/>
      <c r="C31" s="1"/>
      <c r="D31" s="255" t="s">
        <v>1018</v>
      </c>
      <c r="E31" s="255" t="s">
        <v>1018</v>
      </c>
      <c r="F31" s="255" t="s">
        <v>1018</v>
      </c>
      <c r="G31" s="255"/>
      <c r="J31" s="74"/>
      <c r="K31" s="74"/>
      <c r="L31" s="74"/>
    </row>
    <row r="32" spans="1:12" s="73" customFormat="1" ht="15.75" hidden="1" x14ac:dyDescent="0.25">
      <c r="A32" s="10" t="s">
        <v>1154</v>
      </c>
      <c r="B32" s="1"/>
      <c r="C32" s="1"/>
      <c r="D32" s="255" t="str">
        <f>CONCATENATE("BUD",NOTES!$D$7)</f>
        <v>BUD2021</v>
      </c>
      <c r="E32" s="255" t="str">
        <f>CONCATENATE("BUD",NOTES!$D$7)</f>
        <v>BUD2021</v>
      </c>
      <c r="F32" s="255" t="str">
        <f>CONCATENATE("BUD",NOTES!$D$7-1)</f>
        <v>BUD2020</v>
      </c>
      <c r="G32" s="255"/>
      <c r="J32" s="74"/>
      <c r="K32" s="74"/>
      <c r="L32" s="74"/>
    </row>
    <row r="33" spans="1:12" s="73" customFormat="1" ht="15.75" hidden="1" x14ac:dyDescent="0.25">
      <c r="A33" s="10" t="s">
        <v>1155</v>
      </c>
      <c r="B33" s="1"/>
      <c r="C33" s="1"/>
      <c r="D33" s="10">
        <v>10</v>
      </c>
      <c r="E33" s="10">
        <v>20</v>
      </c>
      <c r="F33" s="10">
        <v>10</v>
      </c>
      <c r="G33" s="10"/>
      <c r="J33" s="74"/>
      <c r="K33" s="74"/>
      <c r="L33" s="74"/>
    </row>
    <row r="34" spans="1:12" s="73" customFormat="1" ht="15.75" hidden="1" x14ac:dyDescent="0.25">
      <c r="A34" s="10" t="s">
        <v>1156</v>
      </c>
      <c r="B34" s="1"/>
      <c r="C34" s="1"/>
      <c r="D34" s="10" t="s">
        <v>81</v>
      </c>
      <c r="E34" s="10" t="s">
        <v>81</v>
      </c>
      <c r="F34" s="10" t="s">
        <v>81</v>
      </c>
      <c r="G34" s="10"/>
    </row>
    <row r="35" spans="1:12" s="73" customFormat="1" x14ac:dyDescent="0.2">
      <c r="A35" s="75"/>
      <c r="B35" s="75"/>
      <c r="C35" s="75"/>
      <c r="D35" s="129"/>
      <c r="E35" s="94"/>
      <c r="F35" s="129"/>
      <c r="G35" s="129"/>
    </row>
    <row r="36" spans="1:12" ht="15.75" hidden="1" x14ac:dyDescent="0.25">
      <c r="A36" s="10" t="s">
        <v>1509</v>
      </c>
      <c r="B36" s="1"/>
      <c r="C36" s="1"/>
      <c r="D36" s="1"/>
      <c r="E36" s="1"/>
      <c r="F36" s="1"/>
      <c r="G36" s="1"/>
    </row>
    <row r="37" spans="1:12" s="73" customFormat="1" ht="15.75" hidden="1" x14ac:dyDescent="0.25">
      <c r="A37" s="10" t="s">
        <v>532</v>
      </c>
      <c r="B37" s="1"/>
      <c r="C37" s="1"/>
      <c r="D37" s="1"/>
      <c r="E37" s="1"/>
      <c r="F37" s="1"/>
      <c r="G37" s="1"/>
    </row>
    <row r="38" spans="1:12" s="73" customFormat="1" ht="15.75" hidden="1" x14ac:dyDescent="0.25">
      <c r="A38" s="10" t="s">
        <v>90</v>
      </c>
      <c r="B38" s="1"/>
      <c r="C38" s="1"/>
      <c r="D38" s="255" t="s">
        <v>1018</v>
      </c>
      <c r="E38" s="255" t="s">
        <v>1018</v>
      </c>
      <c r="F38" s="255" t="s">
        <v>1018</v>
      </c>
      <c r="G38" s="255"/>
    </row>
    <row r="39" spans="1:12" s="73" customFormat="1" ht="15.75" hidden="1" x14ac:dyDescent="0.25">
      <c r="A39" s="10" t="s">
        <v>533</v>
      </c>
      <c r="B39" s="1"/>
      <c r="C39" s="1"/>
      <c r="D39" s="255" t="str">
        <f>CONCATENATE("BUD",NOTES!$D$7)</f>
        <v>BUD2021</v>
      </c>
      <c r="E39" s="255" t="str">
        <f>CONCATENATE("BUD",NOTES!$D$7)</f>
        <v>BUD2021</v>
      </c>
      <c r="F39" s="255" t="str">
        <f>CONCATENATE("BUD",NOTES!$D$7-1)</f>
        <v>BUD2020</v>
      </c>
      <c r="G39" s="255"/>
    </row>
    <row r="40" spans="1:12" s="73" customFormat="1" ht="15.75" hidden="1" x14ac:dyDescent="0.25">
      <c r="A40" s="10" t="s">
        <v>534</v>
      </c>
      <c r="B40" s="1"/>
      <c r="C40" s="1"/>
      <c r="D40" s="10">
        <v>10</v>
      </c>
      <c r="E40" s="10">
        <v>20</v>
      </c>
      <c r="F40" s="10">
        <v>10</v>
      </c>
      <c r="G40" s="10"/>
    </row>
    <row r="41" spans="1:12" s="73" customFormat="1" ht="15.75" hidden="1" x14ac:dyDescent="0.25">
      <c r="A41" s="10" t="s">
        <v>535</v>
      </c>
      <c r="B41" s="1"/>
      <c r="C41" s="1"/>
      <c r="D41" s="10" t="s">
        <v>81</v>
      </c>
      <c r="E41" s="10" t="s">
        <v>81</v>
      </c>
      <c r="F41" s="10" t="s">
        <v>81</v>
      </c>
      <c r="G41" s="10"/>
    </row>
    <row r="42" spans="1:12" s="73" customFormat="1" x14ac:dyDescent="0.2">
      <c r="A42" s="75"/>
      <c r="B42" s="75"/>
      <c r="C42" s="75"/>
      <c r="D42" s="129"/>
      <c r="E42" s="129"/>
      <c r="F42" s="129"/>
      <c r="G42" s="262"/>
      <c r="J42" s="74"/>
      <c r="K42" s="74"/>
      <c r="L42" s="74"/>
    </row>
    <row r="43" spans="1:12" s="75" customFormat="1" ht="15.75" hidden="1" x14ac:dyDescent="0.25">
      <c r="A43" s="10" t="s">
        <v>1510</v>
      </c>
      <c r="B43" s="1"/>
      <c r="C43" s="1"/>
      <c r="D43" s="1"/>
      <c r="E43" s="1"/>
      <c r="F43" s="1"/>
      <c r="G43" s="1"/>
      <c r="J43" s="74"/>
      <c r="K43" s="74"/>
      <c r="L43" s="74"/>
    </row>
    <row r="44" spans="1:12" s="73" customFormat="1" ht="15.75" hidden="1" x14ac:dyDescent="0.25">
      <c r="A44" s="10" t="s">
        <v>536</v>
      </c>
      <c r="B44" s="1"/>
      <c r="C44" s="1"/>
      <c r="D44" s="1"/>
      <c r="E44" s="1"/>
      <c r="F44" s="1"/>
      <c r="G44" s="1"/>
      <c r="J44" s="74"/>
      <c r="K44" s="74"/>
      <c r="L44" s="74"/>
    </row>
    <row r="45" spans="1:12" s="73" customFormat="1" ht="15.75" hidden="1" x14ac:dyDescent="0.25">
      <c r="A45" s="10" t="s">
        <v>92</v>
      </c>
      <c r="B45" s="1"/>
      <c r="C45" s="1"/>
      <c r="D45" s="255" t="s">
        <v>1018</v>
      </c>
      <c r="E45" s="255" t="s">
        <v>1018</v>
      </c>
      <c r="F45" s="255" t="s">
        <v>1018</v>
      </c>
      <c r="G45" s="255"/>
      <c r="J45" s="74"/>
      <c r="K45" s="74"/>
      <c r="L45" s="74"/>
    </row>
    <row r="46" spans="1:12" s="73" customFormat="1" ht="15.75" hidden="1" x14ac:dyDescent="0.25">
      <c r="A46" s="10" t="s">
        <v>537</v>
      </c>
      <c r="B46" s="1"/>
      <c r="C46" s="1"/>
      <c r="D46" s="255" t="str">
        <f>CONCATENATE("BUD",NOTES!$D$7)</f>
        <v>BUD2021</v>
      </c>
      <c r="E46" s="255" t="str">
        <f>CONCATENATE("BUD",NOTES!$D$7)</f>
        <v>BUD2021</v>
      </c>
      <c r="F46" s="255" t="str">
        <f>CONCATENATE("BUD",NOTES!$D$7-1)</f>
        <v>BUD2020</v>
      </c>
      <c r="G46" s="255"/>
    </row>
    <row r="47" spans="1:12" s="73" customFormat="1" ht="15.75" hidden="1" x14ac:dyDescent="0.25">
      <c r="A47" s="10" t="s">
        <v>538</v>
      </c>
      <c r="B47" s="1"/>
      <c r="C47" s="1"/>
      <c r="D47" s="10">
        <v>10</v>
      </c>
      <c r="E47" s="10">
        <v>20</v>
      </c>
      <c r="F47" s="10">
        <v>10</v>
      </c>
      <c r="G47" s="10"/>
    </row>
    <row r="48" spans="1:12" ht="15.75" hidden="1" x14ac:dyDescent="0.25">
      <c r="A48" s="10" t="s">
        <v>539</v>
      </c>
      <c r="B48" s="1"/>
      <c r="C48" s="1"/>
      <c r="D48" s="10" t="s">
        <v>81</v>
      </c>
      <c r="E48" s="10" t="s">
        <v>81</v>
      </c>
      <c r="F48" s="10" t="s">
        <v>81</v>
      </c>
      <c r="G48" s="10"/>
    </row>
    <row r="49" spans="1:12" s="73" customFormat="1" x14ac:dyDescent="0.2">
      <c r="A49" s="75"/>
      <c r="B49" s="75"/>
      <c r="C49" s="75"/>
      <c r="D49" s="129"/>
      <c r="E49" s="129"/>
      <c r="F49" s="129"/>
      <c r="G49" s="262"/>
    </row>
    <row r="50" spans="1:12" s="73" customFormat="1" ht="15.75" hidden="1" x14ac:dyDescent="0.25">
      <c r="A50" s="10" t="s">
        <v>1511</v>
      </c>
      <c r="B50" s="1"/>
      <c r="C50" s="1"/>
      <c r="D50" s="1"/>
      <c r="E50" s="1"/>
      <c r="F50" s="1"/>
      <c r="G50" s="1"/>
    </row>
    <row r="51" spans="1:12" s="73" customFormat="1" ht="15.75" hidden="1" x14ac:dyDescent="0.25">
      <c r="A51" s="10" t="s">
        <v>540</v>
      </c>
      <c r="B51" s="1"/>
      <c r="C51" s="1"/>
      <c r="D51" s="1"/>
      <c r="E51" s="1"/>
      <c r="F51" s="1"/>
      <c r="G51" s="1"/>
    </row>
    <row r="52" spans="1:12" s="73" customFormat="1" ht="15.75" hidden="1" x14ac:dyDescent="0.25">
      <c r="A52" s="10" t="s">
        <v>94</v>
      </c>
      <c r="B52" s="1"/>
      <c r="C52" s="1"/>
      <c r="D52" s="255" t="s">
        <v>1018</v>
      </c>
      <c r="E52" s="255" t="s">
        <v>1018</v>
      </c>
      <c r="F52" s="255" t="s">
        <v>1018</v>
      </c>
      <c r="G52" s="255"/>
    </row>
    <row r="53" spans="1:12" s="73" customFormat="1" ht="15.75" hidden="1" x14ac:dyDescent="0.25">
      <c r="A53" s="10" t="s">
        <v>541</v>
      </c>
      <c r="B53" s="1"/>
      <c r="C53" s="1"/>
      <c r="D53" s="255" t="str">
        <f>CONCATENATE("BUD",NOTES!$D$7)</f>
        <v>BUD2021</v>
      </c>
      <c r="E53" s="255" t="str">
        <f>CONCATENATE("BUD",NOTES!$D$7)</f>
        <v>BUD2021</v>
      </c>
      <c r="F53" s="255" t="str">
        <f>CONCATENATE("BUD",NOTES!$D$7-1)</f>
        <v>BUD2020</v>
      </c>
      <c r="G53" s="255"/>
    </row>
    <row r="54" spans="1:12" s="73" customFormat="1" ht="15.75" hidden="1" x14ac:dyDescent="0.25">
      <c r="A54" s="10" t="s">
        <v>542</v>
      </c>
      <c r="B54" s="1"/>
      <c r="C54" s="1"/>
      <c r="D54" s="10">
        <v>10</v>
      </c>
      <c r="E54" s="10">
        <v>20</v>
      </c>
      <c r="F54" s="10">
        <v>10</v>
      </c>
      <c r="G54" s="10"/>
      <c r="J54" s="74"/>
      <c r="K54" s="74"/>
      <c r="L54" s="74"/>
    </row>
    <row r="55" spans="1:12" s="75" customFormat="1" ht="15.75" hidden="1" x14ac:dyDescent="0.25">
      <c r="A55" s="10" t="s">
        <v>543</v>
      </c>
      <c r="B55" s="1"/>
      <c r="C55" s="1"/>
      <c r="D55" s="10" t="s">
        <v>81</v>
      </c>
      <c r="E55" s="10" t="s">
        <v>81</v>
      </c>
      <c r="F55" s="10" t="s">
        <v>81</v>
      </c>
      <c r="G55" s="10"/>
      <c r="J55" s="74"/>
      <c r="K55" s="74"/>
      <c r="L55" s="74"/>
    </row>
    <row r="56" spans="1:12" s="73" customFormat="1" x14ac:dyDescent="0.2">
      <c r="A56" s="75"/>
      <c r="B56" s="75"/>
      <c r="C56" s="75"/>
      <c r="D56" s="129"/>
      <c r="E56" s="129"/>
      <c r="F56" s="129"/>
      <c r="G56" s="262"/>
      <c r="J56" s="74"/>
      <c r="K56" s="74"/>
      <c r="L56" s="74"/>
    </row>
    <row r="57" spans="1:12" s="73" customFormat="1" ht="15.75" hidden="1" x14ac:dyDescent="0.25">
      <c r="A57" s="10" t="s">
        <v>1512</v>
      </c>
      <c r="B57" s="1"/>
      <c r="C57" s="1"/>
      <c r="D57" s="1"/>
      <c r="E57" s="1"/>
      <c r="F57" s="1"/>
      <c r="G57" s="1"/>
      <c r="J57" s="74"/>
      <c r="K57" s="74"/>
      <c r="L57" s="74"/>
    </row>
    <row r="58" spans="1:12" s="73" customFormat="1" ht="15.75" hidden="1" x14ac:dyDescent="0.25">
      <c r="A58" s="10" t="s">
        <v>544</v>
      </c>
      <c r="B58" s="1"/>
      <c r="C58" s="1"/>
      <c r="D58" s="1"/>
      <c r="E58" s="1"/>
      <c r="F58" s="1"/>
      <c r="G58" s="1"/>
    </row>
    <row r="59" spans="1:12" s="73" customFormat="1" ht="15.75" hidden="1" x14ac:dyDescent="0.25">
      <c r="A59" s="10" t="s">
        <v>98</v>
      </c>
      <c r="B59" s="1"/>
      <c r="C59" s="1"/>
      <c r="D59" s="255" t="s">
        <v>1018</v>
      </c>
      <c r="E59" s="255" t="s">
        <v>1018</v>
      </c>
      <c r="F59" s="255" t="s">
        <v>1018</v>
      </c>
      <c r="G59" s="255"/>
    </row>
    <row r="60" spans="1:12" ht="15.75" hidden="1" x14ac:dyDescent="0.25">
      <c r="A60" s="10" t="s">
        <v>545</v>
      </c>
      <c r="B60" s="1"/>
      <c r="C60" s="1"/>
      <c r="D60" s="255" t="str">
        <f>CONCATENATE("BUD",NOTES!$D$7)</f>
        <v>BUD2021</v>
      </c>
      <c r="E60" s="255" t="str">
        <f>CONCATENATE("BUD",NOTES!$D$7)</f>
        <v>BUD2021</v>
      </c>
      <c r="F60" s="255" t="str">
        <f>CONCATENATE("BUD",NOTES!$D$7-1)</f>
        <v>BUD2020</v>
      </c>
      <c r="G60" s="255"/>
    </row>
    <row r="61" spans="1:12" s="73" customFormat="1" ht="15.75" hidden="1" x14ac:dyDescent="0.25">
      <c r="A61" s="10" t="s">
        <v>546</v>
      </c>
      <c r="B61" s="1"/>
      <c r="C61" s="1"/>
      <c r="D61" s="10">
        <v>10</v>
      </c>
      <c r="E61" s="10">
        <v>20</v>
      </c>
      <c r="F61" s="10">
        <v>10</v>
      </c>
      <c r="G61" s="10"/>
    </row>
    <row r="62" spans="1:12" s="73" customFormat="1" ht="15.75" hidden="1" x14ac:dyDescent="0.25">
      <c r="A62" s="10" t="s">
        <v>547</v>
      </c>
      <c r="B62" s="1"/>
      <c r="C62" s="1"/>
      <c r="D62" s="10" t="s">
        <v>81</v>
      </c>
      <c r="E62" s="10" t="s">
        <v>81</v>
      </c>
      <c r="F62" s="10" t="s">
        <v>81</v>
      </c>
      <c r="G62" s="10"/>
    </row>
    <row r="63" spans="1:12" s="73" customFormat="1" x14ac:dyDescent="0.2">
      <c r="A63" s="37"/>
      <c r="B63" s="79"/>
      <c r="C63" s="79"/>
      <c r="D63" s="262"/>
      <c r="E63" s="262"/>
      <c r="F63" s="262"/>
      <c r="G63" s="262"/>
    </row>
    <row r="64" spans="1:12" s="73" customFormat="1" ht="15.75" hidden="1" x14ac:dyDescent="0.25">
      <c r="A64" s="10" t="s">
        <v>1513</v>
      </c>
      <c r="B64" s="1"/>
      <c r="C64" s="1"/>
      <c r="D64" s="1"/>
      <c r="E64" s="1"/>
      <c r="F64" s="1"/>
      <c r="G64" s="1"/>
    </row>
    <row r="65" spans="1:12" s="73" customFormat="1" ht="15.75" hidden="1" x14ac:dyDescent="0.25">
      <c r="A65" s="10" t="s">
        <v>901</v>
      </c>
      <c r="B65" s="1"/>
      <c r="C65" s="1"/>
      <c r="D65" s="1"/>
      <c r="E65" s="1"/>
      <c r="F65" s="1"/>
      <c r="G65" s="1"/>
    </row>
    <row r="66" spans="1:12" s="73" customFormat="1" ht="15.75" hidden="1" x14ac:dyDescent="0.25">
      <c r="A66" s="10" t="s">
        <v>100</v>
      </c>
      <c r="B66" s="1"/>
      <c r="C66" s="1"/>
      <c r="D66" s="255" t="s">
        <v>1018</v>
      </c>
      <c r="E66" s="255" t="s">
        <v>1018</v>
      </c>
      <c r="F66" s="255" t="s">
        <v>1018</v>
      </c>
      <c r="G66" s="255"/>
      <c r="J66" s="74"/>
      <c r="K66" s="74"/>
      <c r="L66" s="74"/>
    </row>
    <row r="67" spans="1:12" s="75" customFormat="1" ht="15.75" hidden="1" x14ac:dyDescent="0.25">
      <c r="A67" s="10" t="s">
        <v>902</v>
      </c>
      <c r="B67" s="1"/>
      <c r="C67" s="1"/>
      <c r="D67" s="255" t="str">
        <f>CONCATENATE("BUD",NOTES!$D$7)</f>
        <v>BUD2021</v>
      </c>
      <c r="E67" s="255" t="str">
        <f>CONCATENATE("BUD",NOTES!$D$7)</f>
        <v>BUD2021</v>
      </c>
      <c r="F67" s="255" t="str">
        <f>CONCATENATE("BUD",NOTES!$D$7-1)</f>
        <v>BUD2020</v>
      </c>
      <c r="G67" s="255"/>
      <c r="J67" s="74"/>
      <c r="K67" s="74"/>
      <c r="L67" s="74"/>
    </row>
    <row r="68" spans="1:12" s="73" customFormat="1" ht="15.75" hidden="1" x14ac:dyDescent="0.25">
      <c r="A68" s="10" t="s">
        <v>903</v>
      </c>
      <c r="B68" s="1"/>
      <c r="C68" s="1"/>
      <c r="D68" s="10">
        <v>10</v>
      </c>
      <c r="E68" s="10">
        <v>20</v>
      </c>
      <c r="F68" s="10">
        <v>10</v>
      </c>
      <c r="G68" s="10"/>
      <c r="J68" s="74"/>
      <c r="K68" s="74"/>
      <c r="L68" s="74"/>
    </row>
    <row r="69" spans="1:12" s="73" customFormat="1" ht="15.75" hidden="1" x14ac:dyDescent="0.25">
      <c r="A69" s="10" t="s">
        <v>904</v>
      </c>
      <c r="B69" s="1"/>
      <c r="C69" s="1"/>
      <c r="D69" s="10" t="s">
        <v>81</v>
      </c>
      <c r="E69" s="10" t="s">
        <v>81</v>
      </c>
      <c r="F69" s="10" t="s">
        <v>81</v>
      </c>
      <c r="G69" s="10"/>
      <c r="J69" s="74"/>
      <c r="K69" s="74"/>
      <c r="L69" s="74"/>
    </row>
    <row r="70" spans="1:12" s="73" customFormat="1" x14ac:dyDescent="0.2">
      <c r="A70" s="75"/>
      <c r="B70" s="75"/>
      <c r="C70" s="75"/>
      <c r="D70" s="129"/>
      <c r="E70" s="94"/>
      <c r="F70" s="129"/>
      <c r="G70" s="262"/>
    </row>
    <row r="71" spans="1:12" s="73" customFormat="1" ht="15.75" hidden="1" x14ac:dyDescent="0.25">
      <c r="A71" s="10" t="s">
        <v>1514</v>
      </c>
      <c r="B71" s="1"/>
      <c r="C71" s="1"/>
      <c r="D71" s="1"/>
      <c r="E71" s="1"/>
      <c r="F71" s="1"/>
      <c r="G71" s="1"/>
    </row>
    <row r="72" spans="1:12" ht="15.75" hidden="1" x14ac:dyDescent="0.25">
      <c r="A72" s="10" t="s">
        <v>905</v>
      </c>
      <c r="B72" s="1"/>
      <c r="C72" s="1"/>
      <c r="D72" s="1"/>
      <c r="E72" s="1"/>
      <c r="F72" s="1"/>
      <c r="G72" s="1"/>
    </row>
    <row r="73" spans="1:12" s="73" customFormat="1" ht="15.75" hidden="1" x14ac:dyDescent="0.25">
      <c r="A73" s="10" t="s">
        <v>102</v>
      </c>
      <c r="B73" s="1"/>
      <c r="C73" s="1"/>
      <c r="D73" s="255" t="s">
        <v>1018</v>
      </c>
      <c r="E73" s="255" t="s">
        <v>1018</v>
      </c>
      <c r="F73" s="255" t="s">
        <v>1018</v>
      </c>
      <c r="G73" s="255"/>
    </row>
    <row r="74" spans="1:12" s="73" customFormat="1" ht="15.75" hidden="1" x14ac:dyDescent="0.25">
      <c r="A74" s="10" t="s">
        <v>906</v>
      </c>
      <c r="B74" s="1"/>
      <c r="C74" s="1"/>
      <c r="D74" s="255" t="str">
        <f>CONCATENATE("BUD",NOTES!$D$7)</f>
        <v>BUD2021</v>
      </c>
      <c r="E74" s="255" t="str">
        <f>CONCATENATE("BUD",NOTES!$D$7)</f>
        <v>BUD2021</v>
      </c>
      <c r="F74" s="255" t="str">
        <f>CONCATENATE("BUD",NOTES!$D$7-1)</f>
        <v>BUD2020</v>
      </c>
      <c r="G74" s="255"/>
    </row>
    <row r="75" spans="1:12" s="73" customFormat="1" ht="15.75" hidden="1" x14ac:dyDescent="0.25">
      <c r="A75" s="10" t="s">
        <v>907</v>
      </c>
      <c r="B75" s="1"/>
      <c r="C75" s="1"/>
      <c r="D75" s="10">
        <v>10</v>
      </c>
      <c r="E75" s="10">
        <v>20</v>
      </c>
      <c r="F75" s="10">
        <v>10</v>
      </c>
      <c r="G75" s="10"/>
    </row>
    <row r="76" spans="1:12" s="73" customFormat="1" ht="15.75" hidden="1" x14ac:dyDescent="0.25">
      <c r="A76" s="10" t="s">
        <v>908</v>
      </c>
      <c r="B76" s="1"/>
      <c r="C76" s="1"/>
      <c r="D76" s="10" t="s">
        <v>81</v>
      </c>
      <c r="E76" s="10" t="s">
        <v>81</v>
      </c>
      <c r="F76" s="10" t="s">
        <v>81</v>
      </c>
      <c r="G76" s="10"/>
    </row>
    <row r="77" spans="1:12" s="73" customFormat="1" x14ac:dyDescent="0.2">
      <c r="A77" s="75"/>
      <c r="B77" s="75"/>
      <c r="C77" s="75"/>
      <c r="D77" s="129"/>
      <c r="E77" s="129"/>
      <c r="F77" s="129"/>
      <c r="G77" s="262"/>
    </row>
    <row r="78" spans="1:12" s="73" customFormat="1" ht="15.75" hidden="1" x14ac:dyDescent="0.25">
      <c r="A78" s="10" t="s">
        <v>1515</v>
      </c>
      <c r="B78" s="1"/>
      <c r="C78" s="1"/>
      <c r="D78" s="1"/>
      <c r="E78" s="1"/>
      <c r="F78" s="1"/>
      <c r="G78" s="1"/>
      <c r="J78" s="74"/>
      <c r="K78" s="74"/>
      <c r="L78" s="74"/>
    </row>
    <row r="79" spans="1:12" s="75" customFormat="1" ht="15.75" hidden="1" x14ac:dyDescent="0.25">
      <c r="A79" s="10" t="s">
        <v>68</v>
      </c>
      <c r="B79" s="1"/>
      <c r="C79" s="1"/>
      <c r="D79" s="1"/>
      <c r="E79" s="1"/>
      <c r="F79" s="1"/>
      <c r="G79" s="1"/>
      <c r="J79" s="74"/>
      <c r="K79" s="74"/>
      <c r="L79" s="74"/>
    </row>
    <row r="80" spans="1:12" s="73" customFormat="1" ht="15.75" hidden="1" x14ac:dyDescent="0.25">
      <c r="A80" s="10" t="s">
        <v>886</v>
      </c>
      <c r="B80" s="1"/>
      <c r="C80" s="1"/>
      <c r="D80" s="255" t="s">
        <v>1018</v>
      </c>
      <c r="E80" s="255" t="s">
        <v>1018</v>
      </c>
      <c r="F80" s="255" t="s">
        <v>1018</v>
      </c>
      <c r="G80" s="255"/>
      <c r="J80" s="74"/>
      <c r="K80" s="74"/>
      <c r="L80" s="74"/>
    </row>
    <row r="81" spans="1:12" s="73" customFormat="1" ht="15.75" hidden="1" x14ac:dyDescent="0.25">
      <c r="A81" s="10" t="s">
        <v>69</v>
      </c>
      <c r="B81" s="1"/>
      <c r="C81" s="1"/>
      <c r="D81" s="255" t="str">
        <f>CONCATENATE("BUD",NOTES!$D$7)</f>
        <v>BUD2021</v>
      </c>
      <c r="E81" s="255" t="str">
        <f>CONCATENATE("BUD",NOTES!$D$7)</f>
        <v>BUD2021</v>
      </c>
      <c r="F81" s="255" t="str">
        <f>CONCATENATE("BUD",NOTES!$D$7-1)</f>
        <v>BUD2020</v>
      </c>
      <c r="G81" s="255"/>
      <c r="J81" s="74"/>
      <c r="K81" s="74"/>
      <c r="L81" s="74"/>
    </row>
    <row r="82" spans="1:12" s="73" customFormat="1" ht="15.75" hidden="1" x14ac:dyDescent="0.25">
      <c r="A82" s="10" t="s">
        <v>70</v>
      </c>
      <c r="B82" s="1"/>
      <c r="C82" s="1"/>
      <c r="D82" s="10">
        <v>10</v>
      </c>
      <c r="E82" s="10">
        <v>20</v>
      </c>
      <c r="F82" s="10">
        <v>10</v>
      </c>
      <c r="G82" s="10"/>
    </row>
    <row r="83" spans="1:12" s="73" customFormat="1" ht="15.75" hidden="1" x14ac:dyDescent="0.25">
      <c r="A83" s="10" t="s">
        <v>71</v>
      </c>
      <c r="B83" s="1"/>
      <c r="C83" s="1"/>
      <c r="D83" s="10" t="s">
        <v>81</v>
      </c>
      <c r="E83" s="10" t="s">
        <v>81</v>
      </c>
      <c r="F83" s="10" t="s">
        <v>81</v>
      </c>
      <c r="G83" s="10"/>
    </row>
    <row r="84" spans="1:12" x14ac:dyDescent="0.2">
      <c r="A84" s="75"/>
      <c r="B84" s="75"/>
      <c r="C84" s="75"/>
      <c r="D84" s="129"/>
      <c r="E84" s="94"/>
      <c r="F84" s="129"/>
      <c r="G84" s="262"/>
    </row>
    <row r="85" spans="1:12" s="73" customFormat="1" ht="15.75" hidden="1" x14ac:dyDescent="0.25">
      <c r="A85" s="10" t="s">
        <v>1516</v>
      </c>
      <c r="B85" s="1"/>
      <c r="C85" s="1"/>
      <c r="D85" s="1"/>
      <c r="E85" s="1"/>
      <c r="F85" s="1"/>
      <c r="G85" s="1"/>
    </row>
    <row r="86" spans="1:12" s="73" customFormat="1" ht="15.75" hidden="1" x14ac:dyDescent="0.25">
      <c r="A86" s="10" t="s">
        <v>1197</v>
      </c>
      <c r="B86" s="1"/>
      <c r="C86" s="1"/>
      <c r="D86" s="1"/>
      <c r="E86" s="1"/>
      <c r="F86" s="1"/>
      <c r="G86" s="1"/>
    </row>
    <row r="87" spans="1:12" s="73" customFormat="1" ht="15.75" hidden="1" x14ac:dyDescent="0.25">
      <c r="A87" s="10" t="s">
        <v>888</v>
      </c>
      <c r="B87" s="1"/>
      <c r="C87" s="1"/>
      <c r="D87" s="255" t="s">
        <v>1018</v>
      </c>
      <c r="E87" s="255" t="s">
        <v>1018</v>
      </c>
      <c r="F87" s="255" t="s">
        <v>1018</v>
      </c>
      <c r="G87" s="255"/>
    </row>
    <row r="88" spans="1:12" s="73" customFormat="1" ht="15.75" hidden="1" x14ac:dyDescent="0.25">
      <c r="A88" s="10" t="s">
        <v>1198</v>
      </c>
      <c r="B88" s="1"/>
      <c r="C88" s="1"/>
      <c r="D88" s="255" t="str">
        <f>CONCATENATE("BUD",NOTES!$D$7)</f>
        <v>BUD2021</v>
      </c>
      <c r="E88" s="255" t="str">
        <f>CONCATENATE("BUD",NOTES!$D$7)</f>
        <v>BUD2021</v>
      </c>
      <c r="F88" s="255" t="str">
        <f>CONCATENATE("BUD",NOTES!$D$7-1)</f>
        <v>BUD2020</v>
      </c>
      <c r="G88" s="255"/>
    </row>
    <row r="89" spans="1:12" s="73" customFormat="1" ht="15.75" hidden="1" x14ac:dyDescent="0.25">
      <c r="A89" s="10" t="s">
        <v>1199</v>
      </c>
      <c r="B89" s="1"/>
      <c r="C89" s="1"/>
      <c r="D89" s="10">
        <v>10</v>
      </c>
      <c r="E89" s="10">
        <v>20</v>
      </c>
      <c r="F89" s="10">
        <v>10</v>
      </c>
      <c r="G89" s="10"/>
    </row>
    <row r="90" spans="1:12" s="73" customFormat="1" ht="15.75" hidden="1" x14ac:dyDescent="0.25">
      <c r="A90" s="10" t="s">
        <v>1200</v>
      </c>
      <c r="B90" s="1"/>
      <c r="C90" s="1"/>
      <c r="D90" s="10" t="s">
        <v>81</v>
      </c>
      <c r="E90" s="10" t="s">
        <v>81</v>
      </c>
      <c r="F90" s="10" t="s">
        <v>81</v>
      </c>
      <c r="G90" s="10"/>
      <c r="J90" s="74"/>
      <c r="K90" s="74"/>
      <c r="L90" s="74"/>
    </row>
    <row r="91" spans="1:12" s="75" customFormat="1" x14ac:dyDescent="0.2">
      <c r="D91" s="129"/>
      <c r="E91" s="129"/>
      <c r="F91" s="129"/>
      <c r="G91" s="262"/>
      <c r="J91" s="74"/>
      <c r="K91" s="74"/>
      <c r="L91" s="74"/>
    </row>
    <row r="92" spans="1:12" s="73" customFormat="1" ht="15.75" hidden="1" x14ac:dyDescent="0.25">
      <c r="A92" s="10" t="s">
        <v>1517</v>
      </c>
      <c r="B92" s="1"/>
      <c r="C92" s="1"/>
      <c r="D92" s="1"/>
      <c r="E92" s="1"/>
      <c r="F92" s="1"/>
      <c r="G92" s="1"/>
      <c r="J92" s="74"/>
      <c r="K92" s="74"/>
      <c r="L92" s="74"/>
    </row>
    <row r="93" spans="1:12" s="73" customFormat="1" ht="15.75" hidden="1" x14ac:dyDescent="0.25">
      <c r="A93" s="10" t="s">
        <v>548</v>
      </c>
      <c r="B93" s="1"/>
      <c r="C93" s="1"/>
      <c r="D93" s="1"/>
      <c r="E93" s="1"/>
      <c r="F93" s="1"/>
      <c r="G93" s="1"/>
      <c r="J93" s="74"/>
      <c r="K93" s="74"/>
      <c r="L93" s="74"/>
    </row>
    <row r="94" spans="1:12" s="73" customFormat="1" ht="15.75" hidden="1" x14ac:dyDescent="0.25">
      <c r="A94" s="10" t="s">
        <v>890</v>
      </c>
      <c r="B94" s="1"/>
      <c r="C94" s="1"/>
      <c r="D94" s="255" t="s">
        <v>1018</v>
      </c>
      <c r="E94" s="255" t="s">
        <v>1018</v>
      </c>
      <c r="F94" s="255" t="s">
        <v>1018</v>
      </c>
      <c r="G94" s="255"/>
    </row>
    <row r="95" spans="1:12" s="73" customFormat="1" ht="15.75" hidden="1" x14ac:dyDescent="0.25">
      <c r="A95" s="10" t="s">
        <v>549</v>
      </c>
      <c r="B95" s="1"/>
      <c r="C95" s="1"/>
      <c r="D95" s="255" t="str">
        <f>CONCATENATE("BUD",NOTES!$D$7)</f>
        <v>BUD2021</v>
      </c>
      <c r="E95" s="255" t="str">
        <f>CONCATENATE("BUD",NOTES!$D$7)</f>
        <v>BUD2021</v>
      </c>
      <c r="F95" s="255" t="str">
        <f>CONCATENATE("BUD",NOTES!$D$7-1)</f>
        <v>BUD2020</v>
      </c>
      <c r="G95" s="255"/>
    </row>
    <row r="96" spans="1:12" ht="15.75" hidden="1" x14ac:dyDescent="0.25">
      <c r="A96" s="10" t="s">
        <v>550</v>
      </c>
      <c r="B96" s="1"/>
      <c r="C96" s="1"/>
      <c r="D96" s="10">
        <v>10</v>
      </c>
      <c r="E96" s="10">
        <v>20</v>
      </c>
      <c r="F96" s="10">
        <v>10</v>
      </c>
      <c r="G96" s="10"/>
    </row>
    <row r="97" spans="1:12" s="73" customFormat="1" ht="15.75" hidden="1" x14ac:dyDescent="0.25">
      <c r="A97" s="10" t="s">
        <v>551</v>
      </c>
      <c r="B97" s="1"/>
      <c r="C97" s="1"/>
      <c r="D97" s="10" t="s">
        <v>81</v>
      </c>
      <c r="E97" s="10" t="s">
        <v>81</v>
      </c>
      <c r="F97" s="10" t="s">
        <v>81</v>
      </c>
      <c r="G97" s="10"/>
    </row>
    <row r="98" spans="1:12" s="73" customFormat="1" x14ac:dyDescent="0.2">
      <c r="A98" s="75"/>
      <c r="B98" s="75"/>
      <c r="C98" s="75"/>
      <c r="D98" s="129"/>
      <c r="E98" s="129"/>
      <c r="F98" s="129"/>
      <c r="G98" s="262"/>
    </row>
    <row r="99" spans="1:12" s="73" customFormat="1" ht="15.75" hidden="1" x14ac:dyDescent="0.25">
      <c r="A99" s="10" t="s">
        <v>1518</v>
      </c>
      <c r="B99" s="1"/>
      <c r="C99" s="1"/>
      <c r="D99" s="1"/>
      <c r="E99" s="1"/>
      <c r="F99" s="1"/>
      <c r="G99" s="1"/>
    </row>
    <row r="100" spans="1:12" s="73" customFormat="1" ht="15.75" hidden="1" x14ac:dyDescent="0.25">
      <c r="A100" s="10" t="s">
        <v>552</v>
      </c>
      <c r="B100" s="1"/>
      <c r="C100" s="1"/>
      <c r="D100" s="1"/>
      <c r="E100" s="1"/>
      <c r="F100" s="1"/>
      <c r="G100" s="1"/>
    </row>
    <row r="101" spans="1:12" s="73" customFormat="1" ht="15.75" hidden="1" x14ac:dyDescent="0.25">
      <c r="A101" s="10" t="s">
        <v>892</v>
      </c>
      <c r="B101" s="1"/>
      <c r="C101" s="1"/>
      <c r="D101" s="255" t="s">
        <v>1018</v>
      </c>
      <c r="E101" s="255" t="s">
        <v>1018</v>
      </c>
      <c r="F101" s="255" t="s">
        <v>1018</v>
      </c>
      <c r="G101" s="255"/>
    </row>
    <row r="102" spans="1:12" s="73" customFormat="1" ht="15.75" hidden="1" x14ac:dyDescent="0.25">
      <c r="A102" s="10" t="s">
        <v>553</v>
      </c>
      <c r="B102" s="1"/>
      <c r="C102" s="1"/>
      <c r="D102" s="255" t="str">
        <f>CONCATENATE("BUD",NOTES!$D$7)</f>
        <v>BUD2021</v>
      </c>
      <c r="E102" s="255" t="str">
        <f>CONCATENATE("BUD",NOTES!$D$7)</f>
        <v>BUD2021</v>
      </c>
      <c r="F102" s="255" t="str">
        <f>CONCATENATE("BUD",NOTES!$D$7-1)</f>
        <v>BUD2020</v>
      </c>
      <c r="G102" s="255"/>
      <c r="J102" s="74"/>
      <c r="K102" s="74"/>
      <c r="L102" s="74"/>
    </row>
    <row r="103" spans="1:12" s="75" customFormat="1" ht="15.75" hidden="1" x14ac:dyDescent="0.25">
      <c r="A103" s="10" t="s">
        <v>554</v>
      </c>
      <c r="B103" s="1"/>
      <c r="C103" s="1"/>
      <c r="D103" s="10">
        <v>10</v>
      </c>
      <c r="E103" s="10">
        <v>20</v>
      </c>
      <c r="F103" s="10">
        <v>10</v>
      </c>
      <c r="G103" s="10"/>
      <c r="J103" s="74"/>
      <c r="K103" s="74"/>
      <c r="L103" s="74"/>
    </row>
    <row r="104" spans="1:12" s="73" customFormat="1" ht="15.75" hidden="1" x14ac:dyDescent="0.25">
      <c r="A104" s="10" t="s">
        <v>555</v>
      </c>
      <c r="B104" s="1"/>
      <c r="C104" s="1"/>
      <c r="D104" s="10" t="s">
        <v>81</v>
      </c>
      <c r="E104" s="10" t="s">
        <v>81</v>
      </c>
      <c r="F104" s="10" t="s">
        <v>81</v>
      </c>
      <c r="G104" s="10"/>
      <c r="J104" s="74"/>
      <c r="K104" s="74"/>
      <c r="L104" s="74"/>
    </row>
    <row r="105" spans="1:12" s="73" customFormat="1" x14ac:dyDescent="0.2">
      <c r="A105" s="75"/>
      <c r="B105" s="75"/>
      <c r="C105" s="75"/>
      <c r="D105" s="129"/>
      <c r="E105" s="94"/>
      <c r="F105" s="129"/>
      <c r="G105" s="262"/>
      <c r="J105" s="74"/>
      <c r="K105" s="74"/>
      <c r="L105" s="74"/>
    </row>
    <row r="106" spans="1:12" s="73" customFormat="1" ht="15.75" hidden="1" x14ac:dyDescent="0.25">
      <c r="A106" s="10" t="s">
        <v>1519</v>
      </c>
      <c r="B106" s="1"/>
      <c r="C106" s="1"/>
      <c r="D106" s="1"/>
      <c r="E106" s="1"/>
      <c r="F106" s="1"/>
      <c r="G106" s="1"/>
    </row>
    <row r="107" spans="1:12" s="73" customFormat="1" ht="15.75" hidden="1" x14ac:dyDescent="0.25">
      <c r="A107" s="10" t="s">
        <v>556</v>
      </c>
      <c r="B107" s="1"/>
      <c r="C107" s="1"/>
      <c r="D107" s="1"/>
      <c r="E107" s="1"/>
      <c r="F107" s="1"/>
      <c r="G107" s="1"/>
    </row>
    <row r="108" spans="1:12" ht="15.75" hidden="1" x14ac:dyDescent="0.25">
      <c r="A108" s="10" t="s">
        <v>894</v>
      </c>
      <c r="B108" s="1"/>
      <c r="C108" s="1"/>
      <c r="D108" s="255" t="s">
        <v>1018</v>
      </c>
      <c r="E108" s="255" t="s">
        <v>1018</v>
      </c>
      <c r="F108" s="255" t="s">
        <v>1018</v>
      </c>
      <c r="G108" s="255"/>
    </row>
    <row r="109" spans="1:12" s="73" customFormat="1" ht="15.75" hidden="1" x14ac:dyDescent="0.25">
      <c r="A109" s="10" t="s">
        <v>557</v>
      </c>
      <c r="B109" s="1"/>
      <c r="C109" s="1"/>
      <c r="D109" s="255" t="str">
        <f>CONCATENATE("BUD",NOTES!$D$7)</f>
        <v>BUD2021</v>
      </c>
      <c r="E109" s="255" t="str">
        <f>CONCATENATE("BUD",NOTES!$D$7)</f>
        <v>BUD2021</v>
      </c>
      <c r="F109" s="255" t="str">
        <f>CONCATENATE("BUD",NOTES!$D$7-1)</f>
        <v>BUD2020</v>
      </c>
      <c r="G109" s="255"/>
    </row>
    <row r="110" spans="1:12" s="73" customFormat="1" ht="15.75" hidden="1" x14ac:dyDescent="0.25">
      <c r="A110" s="10" t="s">
        <v>558</v>
      </c>
      <c r="B110" s="1"/>
      <c r="C110" s="1"/>
      <c r="D110" s="10">
        <v>10</v>
      </c>
      <c r="E110" s="10">
        <v>20</v>
      </c>
      <c r="F110" s="10">
        <v>10</v>
      </c>
      <c r="G110" s="10"/>
    </row>
    <row r="111" spans="1:12" s="73" customFormat="1" ht="15.75" hidden="1" x14ac:dyDescent="0.25">
      <c r="A111" s="10" t="s">
        <v>559</v>
      </c>
      <c r="B111" s="1"/>
      <c r="C111" s="1"/>
      <c r="D111" s="10" t="s">
        <v>81</v>
      </c>
      <c r="E111" s="10" t="s">
        <v>81</v>
      </c>
      <c r="F111" s="10" t="s">
        <v>81</v>
      </c>
      <c r="G111" s="10"/>
    </row>
    <row r="112" spans="1:12" s="73" customFormat="1" x14ac:dyDescent="0.2">
      <c r="A112" s="75"/>
      <c r="B112" s="75"/>
      <c r="C112" s="75"/>
      <c r="D112" s="129"/>
      <c r="E112" s="129"/>
      <c r="F112" s="129"/>
      <c r="G112" s="262"/>
    </row>
    <row r="113" spans="1:12" s="73" customFormat="1" ht="15.75" hidden="1" x14ac:dyDescent="0.25">
      <c r="A113" s="10" t="s">
        <v>1520</v>
      </c>
      <c r="B113" s="1"/>
      <c r="C113" s="1"/>
      <c r="D113" s="1"/>
      <c r="E113" s="1"/>
      <c r="F113" s="1"/>
      <c r="G113" s="1"/>
    </row>
    <row r="114" spans="1:12" s="73" customFormat="1" ht="15.75" hidden="1" x14ac:dyDescent="0.25">
      <c r="A114" s="10" t="s">
        <v>1146</v>
      </c>
      <c r="B114" s="1"/>
      <c r="C114" s="1"/>
      <c r="D114" s="1"/>
      <c r="E114" s="1"/>
      <c r="F114" s="1"/>
      <c r="G114" s="1"/>
      <c r="J114" s="74"/>
      <c r="K114" s="74"/>
      <c r="L114" s="74"/>
    </row>
    <row r="115" spans="1:12" s="75" customFormat="1" ht="15.75" hidden="1" x14ac:dyDescent="0.25">
      <c r="A115" s="10" t="s">
        <v>896</v>
      </c>
      <c r="B115" s="1"/>
      <c r="C115" s="1"/>
      <c r="D115" s="255" t="s">
        <v>1018</v>
      </c>
      <c r="E115" s="255" t="s">
        <v>1018</v>
      </c>
      <c r="F115" s="255" t="s">
        <v>1018</v>
      </c>
      <c r="G115" s="255"/>
      <c r="J115" s="74"/>
      <c r="K115" s="74"/>
      <c r="L115" s="74"/>
    </row>
    <row r="116" spans="1:12" s="73" customFormat="1" ht="15.75" hidden="1" x14ac:dyDescent="0.25">
      <c r="A116" s="10" t="s">
        <v>1147</v>
      </c>
      <c r="B116" s="1"/>
      <c r="C116" s="1"/>
      <c r="D116" s="255" t="str">
        <f>CONCATENATE("BUD",NOTES!$D$7)</f>
        <v>BUD2021</v>
      </c>
      <c r="E116" s="255" t="str">
        <f>CONCATENATE("BUD",NOTES!$D$7)</f>
        <v>BUD2021</v>
      </c>
      <c r="F116" s="255" t="str">
        <f>CONCATENATE("BUD",NOTES!$D$7-1)</f>
        <v>BUD2020</v>
      </c>
      <c r="G116" s="255"/>
      <c r="J116" s="74"/>
      <c r="K116" s="74"/>
      <c r="L116" s="74"/>
    </row>
    <row r="117" spans="1:12" s="73" customFormat="1" ht="15.75" hidden="1" x14ac:dyDescent="0.25">
      <c r="A117" s="10" t="s">
        <v>1148</v>
      </c>
      <c r="B117" s="1"/>
      <c r="C117" s="1"/>
      <c r="D117" s="10">
        <v>10</v>
      </c>
      <c r="E117" s="10">
        <v>20</v>
      </c>
      <c r="F117" s="10">
        <v>10</v>
      </c>
      <c r="G117" s="10"/>
      <c r="J117" s="74"/>
      <c r="K117" s="74"/>
      <c r="L117" s="74"/>
    </row>
    <row r="118" spans="1:12" s="73" customFormat="1" ht="15.75" hidden="1" x14ac:dyDescent="0.25">
      <c r="A118" s="10" t="s">
        <v>122</v>
      </c>
      <c r="B118" s="1"/>
      <c r="C118" s="1"/>
      <c r="D118" s="10" t="s">
        <v>81</v>
      </c>
      <c r="E118" s="10" t="s">
        <v>81</v>
      </c>
      <c r="F118" s="10" t="s">
        <v>81</v>
      </c>
      <c r="G118" s="10"/>
    </row>
    <row r="119" spans="1:12" s="73" customFormat="1" x14ac:dyDescent="0.2">
      <c r="A119" s="75"/>
      <c r="B119" s="75"/>
      <c r="C119" s="75"/>
      <c r="D119" s="129"/>
      <c r="E119" s="94"/>
      <c r="F119" s="129"/>
      <c r="G119" s="262"/>
    </row>
    <row r="120" spans="1:12" ht="15.75" hidden="1" x14ac:dyDescent="0.25">
      <c r="A120" s="10" t="s">
        <v>1521</v>
      </c>
      <c r="B120" s="1"/>
      <c r="C120" s="1"/>
      <c r="D120" s="1"/>
      <c r="E120" s="1"/>
      <c r="F120" s="1"/>
      <c r="G120" s="1"/>
    </row>
    <row r="121" spans="1:12" s="73" customFormat="1" ht="15.75" hidden="1" x14ac:dyDescent="0.25">
      <c r="A121" s="10" t="s">
        <v>123</v>
      </c>
      <c r="B121" s="1"/>
      <c r="C121" s="1"/>
      <c r="D121" s="1"/>
      <c r="E121" s="1"/>
      <c r="F121" s="1"/>
      <c r="G121" s="1"/>
    </row>
    <row r="122" spans="1:12" s="73" customFormat="1" ht="15.75" hidden="1" x14ac:dyDescent="0.25">
      <c r="A122" s="10" t="s">
        <v>898</v>
      </c>
      <c r="B122" s="1"/>
      <c r="C122" s="1"/>
      <c r="D122" s="255" t="s">
        <v>1018</v>
      </c>
      <c r="E122" s="255" t="s">
        <v>1018</v>
      </c>
      <c r="F122" s="255" t="s">
        <v>1018</v>
      </c>
      <c r="G122" s="255"/>
    </row>
    <row r="123" spans="1:12" s="73" customFormat="1" ht="15.75" hidden="1" x14ac:dyDescent="0.25">
      <c r="A123" s="10" t="s">
        <v>124</v>
      </c>
      <c r="B123" s="1"/>
      <c r="C123" s="1"/>
      <c r="D123" s="255" t="str">
        <f>CONCATENATE("BUD",NOTES!$D$7)</f>
        <v>BUD2021</v>
      </c>
      <c r="E123" s="255" t="str">
        <f>CONCATENATE("BUD",NOTES!$D$7)</f>
        <v>BUD2021</v>
      </c>
      <c r="F123" s="255" t="str">
        <f>CONCATENATE("BUD",NOTES!$D$7-1)</f>
        <v>BUD2020</v>
      </c>
      <c r="G123" s="255"/>
    </row>
    <row r="124" spans="1:12" s="73" customFormat="1" ht="15.75" hidden="1" x14ac:dyDescent="0.25">
      <c r="A124" s="10" t="s">
        <v>125</v>
      </c>
      <c r="B124" s="1"/>
      <c r="C124" s="1"/>
      <c r="D124" s="10">
        <v>10</v>
      </c>
      <c r="E124" s="10">
        <v>20</v>
      </c>
      <c r="F124" s="10">
        <v>10</v>
      </c>
      <c r="G124" s="10"/>
    </row>
    <row r="125" spans="1:12" s="73" customFormat="1" ht="15.75" hidden="1" x14ac:dyDescent="0.25">
      <c r="A125" s="10" t="s">
        <v>126</v>
      </c>
      <c r="B125" s="1"/>
      <c r="C125" s="1"/>
      <c r="D125" s="10" t="s">
        <v>81</v>
      </c>
      <c r="E125" s="10" t="s">
        <v>81</v>
      </c>
      <c r="F125" s="10" t="s">
        <v>81</v>
      </c>
      <c r="G125" s="10"/>
    </row>
    <row r="126" spans="1:12" s="73" customFormat="1" x14ac:dyDescent="0.2">
      <c r="A126" s="75"/>
      <c r="B126" s="75"/>
      <c r="C126" s="75"/>
      <c r="D126" s="129"/>
      <c r="E126" s="129"/>
      <c r="F126" s="129"/>
      <c r="G126" s="262"/>
      <c r="J126" s="74"/>
      <c r="K126" s="74"/>
      <c r="L126" s="74"/>
    </row>
    <row r="127" spans="1:12" s="75" customFormat="1" ht="15.75" hidden="1" x14ac:dyDescent="0.25">
      <c r="A127" s="10" t="s">
        <v>1522</v>
      </c>
      <c r="B127" s="1"/>
      <c r="C127" s="1"/>
      <c r="D127" s="1"/>
      <c r="E127" s="1"/>
      <c r="F127" s="1"/>
      <c r="G127" s="1"/>
      <c r="J127" s="74"/>
      <c r="K127" s="74"/>
      <c r="L127" s="74"/>
    </row>
    <row r="128" spans="1:12" s="73" customFormat="1" ht="15.75" hidden="1" x14ac:dyDescent="0.25">
      <c r="A128" s="10" t="s">
        <v>493</v>
      </c>
      <c r="B128" s="1"/>
      <c r="C128" s="1"/>
      <c r="D128" s="1"/>
      <c r="E128" s="1"/>
      <c r="F128" s="1"/>
      <c r="G128" s="1"/>
      <c r="J128" s="74"/>
      <c r="K128" s="74"/>
      <c r="L128" s="74"/>
    </row>
    <row r="129" spans="1:12" s="73" customFormat="1" ht="15.75" hidden="1" x14ac:dyDescent="0.25">
      <c r="A129" s="10" t="s">
        <v>900</v>
      </c>
      <c r="B129" s="1"/>
      <c r="C129" s="1"/>
      <c r="D129" s="255" t="s">
        <v>1018</v>
      </c>
      <c r="E129" s="255" t="s">
        <v>1018</v>
      </c>
      <c r="F129" s="255" t="s">
        <v>1018</v>
      </c>
      <c r="G129" s="255"/>
      <c r="J129" s="74"/>
      <c r="K129" s="74"/>
      <c r="L129" s="74"/>
    </row>
    <row r="130" spans="1:12" s="73" customFormat="1" ht="15.75" hidden="1" x14ac:dyDescent="0.25">
      <c r="A130" s="10" t="s">
        <v>494</v>
      </c>
      <c r="B130" s="1"/>
      <c r="C130" s="1"/>
      <c r="D130" s="255" t="str">
        <f>CONCATENATE("BUD",NOTES!$D$7)</f>
        <v>BUD2021</v>
      </c>
      <c r="E130" s="255" t="str">
        <f>CONCATENATE("BUD",NOTES!$D$7)</f>
        <v>BUD2021</v>
      </c>
      <c r="F130" s="255" t="str">
        <f>CONCATENATE("BUD",NOTES!$D$7-1)</f>
        <v>BUD2020</v>
      </c>
      <c r="G130" s="255"/>
    </row>
    <row r="131" spans="1:12" s="73" customFormat="1" ht="15.75" hidden="1" x14ac:dyDescent="0.25">
      <c r="A131" s="10" t="s">
        <v>495</v>
      </c>
      <c r="B131" s="1"/>
      <c r="C131" s="1"/>
      <c r="D131" s="10">
        <v>10</v>
      </c>
      <c r="E131" s="10">
        <v>20</v>
      </c>
      <c r="F131" s="10">
        <v>10</v>
      </c>
      <c r="G131" s="10"/>
    </row>
    <row r="132" spans="1:12" ht="15.75" hidden="1" x14ac:dyDescent="0.25">
      <c r="A132" s="10" t="s">
        <v>496</v>
      </c>
      <c r="B132" s="1"/>
      <c r="C132" s="1"/>
      <c r="D132" s="10" t="s">
        <v>81</v>
      </c>
      <c r="E132" s="10" t="s">
        <v>81</v>
      </c>
      <c r="F132" s="10" t="s">
        <v>81</v>
      </c>
      <c r="G132" s="10"/>
    </row>
    <row r="133" spans="1:12" s="73" customFormat="1" x14ac:dyDescent="0.2">
      <c r="A133" s="75"/>
      <c r="B133" s="75"/>
      <c r="C133" s="75"/>
      <c r="D133" s="129"/>
      <c r="E133" s="129"/>
      <c r="F133" s="129"/>
      <c r="G133" s="262"/>
    </row>
    <row r="134" spans="1:12" s="73" customFormat="1" ht="15.75" hidden="1" x14ac:dyDescent="0.25">
      <c r="A134" s="10" t="s">
        <v>1523</v>
      </c>
      <c r="B134" s="1"/>
      <c r="C134" s="1"/>
      <c r="D134" s="1"/>
      <c r="E134" s="1"/>
      <c r="F134" s="1"/>
      <c r="G134" s="1"/>
    </row>
    <row r="135" spans="1:12" s="73" customFormat="1" ht="15.75" hidden="1" x14ac:dyDescent="0.25">
      <c r="A135" s="10" t="s">
        <v>398</v>
      </c>
      <c r="B135" s="1"/>
      <c r="C135" s="1"/>
      <c r="D135" s="1"/>
      <c r="E135" s="1"/>
      <c r="F135" s="1"/>
      <c r="G135" s="1"/>
    </row>
    <row r="136" spans="1:12" s="73" customFormat="1" ht="15.75" hidden="1" x14ac:dyDescent="0.25">
      <c r="A136" s="10" t="s">
        <v>248</v>
      </c>
      <c r="B136" s="1"/>
      <c r="C136" s="1"/>
      <c r="D136" s="255" t="s">
        <v>1018</v>
      </c>
      <c r="E136" s="255" t="s">
        <v>1018</v>
      </c>
      <c r="F136" s="255" t="s">
        <v>1018</v>
      </c>
      <c r="G136" s="255"/>
    </row>
    <row r="137" spans="1:12" s="73" customFormat="1" ht="15.75" hidden="1" x14ac:dyDescent="0.25">
      <c r="A137" s="10" t="s">
        <v>399</v>
      </c>
      <c r="B137" s="1"/>
      <c r="C137" s="1"/>
      <c r="D137" s="255" t="str">
        <f>CONCATENATE("BUD",NOTES!$D$7)</f>
        <v>BUD2021</v>
      </c>
      <c r="E137" s="255" t="str">
        <f>CONCATENATE("BUD",NOTES!$D$7)</f>
        <v>BUD2021</v>
      </c>
      <c r="F137" s="255" t="str">
        <f>CONCATENATE("BUD",NOTES!$D$7-1)</f>
        <v>BUD2020</v>
      </c>
      <c r="G137" s="255"/>
    </row>
    <row r="138" spans="1:12" s="73" customFormat="1" ht="15.75" hidden="1" x14ac:dyDescent="0.25">
      <c r="A138" s="10" t="s">
        <v>400</v>
      </c>
      <c r="B138" s="1"/>
      <c r="C138" s="1"/>
      <c r="D138" s="10">
        <v>10</v>
      </c>
      <c r="E138" s="10">
        <v>20</v>
      </c>
      <c r="F138" s="10">
        <v>10</v>
      </c>
      <c r="G138" s="10"/>
      <c r="J138" s="74"/>
      <c r="K138" s="74"/>
      <c r="L138" s="74"/>
    </row>
    <row r="139" spans="1:12" s="75" customFormat="1" ht="15.75" hidden="1" x14ac:dyDescent="0.25">
      <c r="A139" s="10" t="s">
        <v>401</v>
      </c>
      <c r="B139" s="1"/>
      <c r="C139" s="1"/>
      <c r="D139" s="10" t="s">
        <v>81</v>
      </c>
      <c r="E139" s="10" t="s">
        <v>81</v>
      </c>
      <c r="F139" s="10" t="s">
        <v>81</v>
      </c>
      <c r="G139" s="10"/>
      <c r="J139" s="74"/>
      <c r="K139" s="74"/>
      <c r="L139" s="74"/>
    </row>
    <row r="140" spans="1:12" s="73" customFormat="1" x14ac:dyDescent="0.2">
      <c r="A140" s="75"/>
      <c r="B140" s="75"/>
      <c r="C140" s="75"/>
      <c r="D140" s="129"/>
      <c r="E140" s="129"/>
      <c r="F140" s="129"/>
      <c r="G140" s="129"/>
      <c r="J140" s="74"/>
      <c r="K140" s="74"/>
      <c r="L140" s="74"/>
    </row>
    <row r="141" spans="1:12" s="73" customFormat="1" ht="15.75" hidden="1" x14ac:dyDescent="0.25">
      <c r="A141" s="10" t="s">
        <v>1524</v>
      </c>
      <c r="B141" s="1"/>
      <c r="C141" s="1"/>
      <c r="D141" s="1"/>
      <c r="E141" s="1"/>
      <c r="F141" s="1"/>
      <c r="G141" s="1"/>
      <c r="J141" s="74"/>
      <c r="K141" s="74"/>
      <c r="L141" s="74"/>
    </row>
    <row r="142" spans="1:12" s="73" customFormat="1" ht="15.75" hidden="1" x14ac:dyDescent="0.25">
      <c r="A142" s="10" t="s">
        <v>402</v>
      </c>
      <c r="B142" s="1"/>
      <c r="C142" s="1"/>
      <c r="D142" s="1"/>
      <c r="E142" s="1"/>
      <c r="F142" s="1"/>
      <c r="G142" s="1"/>
    </row>
    <row r="143" spans="1:12" s="73" customFormat="1" ht="15.75" hidden="1" x14ac:dyDescent="0.25">
      <c r="A143" s="10" t="s">
        <v>250</v>
      </c>
      <c r="B143" s="1"/>
      <c r="C143" s="1"/>
      <c r="D143" s="255" t="s">
        <v>1018</v>
      </c>
      <c r="E143" s="255" t="s">
        <v>1018</v>
      </c>
      <c r="F143" s="255" t="s">
        <v>1018</v>
      </c>
      <c r="G143" s="255"/>
    </row>
    <row r="144" spans="1:12" ht="15.75" hidden="1" x14ac:dyDescent="0.25">
      <c r="A144" s="10" t="s">
        <v>403</v>
      </c>
      <c r="B144" s="1"/>
      <c r="C144" s="1"/>
      <c r="D144" s="255" t="str">
        <f>CONCATENATE("BUD",NOTES!$D$7)</f>
        <v>BUD2021</v>
      </c>
      <c r="E144" s="255" t="str">
        <f>CONCATENATE("BUD",NOTES!$D$7)</f>
        <v>BUD2021</v>
      </c>
      <c r="F144" s="255" t="str">
        <f>CONCATENATE("BUD",NOTES!$D$7-1)</f>
        <v>BUD2020</v>
      </c>
      <c r="G144" s="255"/>
    </row>
    <row r="145" spans="1:12" s="73" customFormat="1" ht="15.75" hidden="1" x14ac:dyDescent="0.25">
      <c r="A145" s="10" t="s">
        <v>404</v>
      </c>
      <c r="B145" s="1"/>
      <c r="C145" s="1"/>
      <c r="D145" s="10">
        <v>10</v>
      </c>
      <c r="E145" s="10">
        <v>20</v>
      </c>
      <c r="F145" s="10">
        <v>10</v>
      </c>
      <c r="G145" s="10"/>
    </row>
    <row r="146" spans="1:12" s="73" customFormat="1" ht="15.75" hidden="1" x14ac:dyDescent="0.25">
      <c r="A146" s="10" t="s">
        <v>405</v>
      </c>
      <c r="B146" s="1"/>
      <c r="C146" s="1"/>
      <c r="D146" s="10" t="s">
        <v>81</v>
      </c>
      <c r="E146" s="10" t="s">
        <v>81</v>
      </c>
      <c r="F146" s="10" t="s">
        <v>81</v>
      </c>
      <c r="G146" s="10"/>
    </row>
    <row r="147" spans="1:12" s="73" customFormat="1" x14ac:dyDescent="0.2">
      <c r="A147" s="37"/>
      <c r="B147" s="79"/>
      <c r="C147" s="79"/>
      <c r="D147" s="262"/>
      <c r="E147" s="262"/>
      <c r="F147" s="262"/>
      <c r="G147" s="262"/>
    </row>
    <row r="148" spans="1:12" s="73" customFormat="1" ht="15.75" hidden="1" x14ac:dyDescent="0.25">
      <c r="A148" s="10" t="s">
        <v>1525</v>
      </c>
      <c r="B148" s="1"/>
      <c r="C148" s="1"/>
      <c r="D148" s="1"/>
      <c r="E148" s="1"/>
      <c r="F148" s="1"/>
      <c r="G148" s="1"/>
    </row>
    <row r="149" spans="1:12" s="73" customFormat="1" ht="15.75" hidden="1" x14ac:dyDescent="0.25">
      <c r="A149" s="10" t="s">
        <v>909</v>
      </c>
      <c r="B149" s="1"/>
      <c r="C149" s="1"/>
      <c r="D149" s="1"/>
      <c r="E149" s="1"/>
      <c r="F149" s="1"/>
      <c r="G149" s="1"/>
    </row>
    <row r="150" spans="1:12" s="73" customFormat="1" ht="15.75" hidden="1" x14ac:dyDescent="0.25">
      <c r="A150" s="10" t="s">
        <v>251</v>
      </c>
      <c r="B150" s="1"/>
      <c r="C150" s="1"/>
      <c r="D150" s="255" t="s">
        <v>1018</v>
      </c>
      <c r="E150" s="255" t="s">
        <v>1018</v>
      </c>
      <c r="F150" s="255" t="s">
        <v>1018</v>
      </c>
      <c r="G150" s="255"/>
      <c r="J150" s="74"/>
      <c r="K150" s="74"/>
      <c r="L150" s="74"/>
    </row>
    <row r="151" spans="1:12" s="75" customFormat="1" ht="15.75" hidden="1" x14ac:dyDescent="0.25">
      <c r="A151" s="10" t="s">
        <v>910</v>
      </c>
      <c r="B151" s="1"/>
      <c r="C151" s="1"/>
      <c r="D151" s="255" t="str">
        <f>CONCATENATE("BUD",NOTES!$D$7)</f>
        <v>BUD2021</v>
      </c>
      <c r="E151" s="255" t="str">
        <f>CONCATENATE("BUD",NOTES!$D$7)</f>
        <v>BUD2021</v>
      </c>
      <c r="F151" s="255" t="str">
        <f>CONCATENATE("BUD",NOTES!$D$7-1)</f>
        <v>BUD2020</v>
      </c>
      <c r="G151" s="255"/>
      <c r="J151" s="74"/>
      <c r="K151" s="74"/>
      <c r="L151" s="74"/>
    </row>
    <row r="152" spans="1:12" s="73" customFormat="1" ht="15.75" hidden="1" x14ac:dyDescent="0.25">
      <c r="A152" s="10" t="s">
        <v>911</v>
      </c>
      <c r="B152" s="1"/>
      <c r="C152" s="1"/>
      <c r="D152" s="10">
        <v>10</v>
      </c>
      <c r="E152" s="10">
        <v>20</v>
      </c>
      <c r="F152" s="10">
        <v>10</v>
      </c>
      <c r="G152" s="10"/>
      <c r="J152" s="74"/>
      <c r="K152" s="74"/>
      <c r="L152" s="74"/>
    </row>
    <row r="153" spans="1:12" s="73" customFormat="1" ht="15.75" hidden="1" x14ac:dyDescent="0.25">
      <c r="A153" s="10" t="s">
        <v>912</v>
      </c>
      <c r="B153" s="1"/>
      <c r="C153" s="1"/>
      <c r="D153" s="10" t="s">
        <v>81</v>
      </c>
      <c r="E153" s="10" t="s">
        <v>81</v>
      </c>
      <c r="F153" s="10" t="s">
        <v>81</v>
      </c>
      <c r="G153" s="10"/>
      <c r="J153" s="74"/>
      <c r="K153" s="74"/>
      <c r="L153" s="74"/>
    </row>
    <row r="154" spans="1:12" s="73" customFormat="1" x14ac:dyDescent="0.2">
      <c r="A154" s="75"/>
      <c r="B154" s="75"/>
      <c r="C154" s="75"/>
      <c r="D154" s="129"/>
      <c r="E154" s="94"/>
      <c r="F154" s="262"/>
      <c r="G154" s="262"/>
    </row>
    <row r="155" spans="1:12" s="73" customFormat="1" ht="15.75" hidden="1" x14ac:dyDescent="0.25">
      <c r="A155" s="10" t="s">
        <v>1526</v>
      </c>
      <c r="B155" s="1"/>
      <c r="C155" s="1"/>
      <c r="D155" s="1"/>
      <c r="E155" s="1"/>
      <c r="F155" s="1"/>
      <c r="G155" s="1"/>
    </row>
    <row r="156" spans="1:12" ht="15.75" hidden="1" x14ac:dyDescent="0.25">
      <c r="A156" s="10" t="s">
        <v>913</v>
      </c>
      <c r="B156" s="1"/>
      <c r="C156" s="1"/>
      <c r="D156" s="1"/>
      <c r="E156" s="1"/>
      <c r="F156" s="1"/>
      <c r="G156" s="1"/>
    </row>
    <row r="157" spans="1:12" s="73" customFormat="1" ht="15.75" hidden="1" x14ac:dyDescent="0.25">
      <c r="A157" s="10" t="s">
        <v>252</v>
      </c>
      <c r="B157" s="1"/>
      <c r="C157" s="1"/>
      <c r="D157" s="255" t="s">
        <v>1018</v>
      </c>
      <c r="E157" s="255" t="s">
        <v>1018</v>
      </c>
      <c r="F157" s="255" t="s">
        <v>1018</v>
      </c>
      <c r="G157" s="255"/>
    </row>
    <row r="158" spans="1:12" s="73" customFormat="1" ht="15.75" hidden="1" x14ac:dyDescent="0.25">
      <c r="A158" s="10" t="s">
        <v>914</v>
      </c>
      <c r="B158" s="1"/>
      <c r="C158" s="1"/>
      <c r="D158" s="255" t="str">
        <f>CONCATENATE("BUD",NOTES!$D$7)</f>
        <v>BUD2021</v>
      </c>
      <c r="E158" s="255" t="str">
        <f>CONCATENATE("BUD",NOTES!$D$7)</f>
        <v>BUD2021</v>
      </c>
      <c r="F158" s="255" t="str">
        <f>CONCATENATE("BUD",NOTES!$D$7-1)</f>
        <v>BUD2020</v>
      </c>
      <c r="G158" s="255"/>
    </row>
    <row r="159" spans="1:12" s="73" customFormat="1" ht="15.75" hidden="1" x14ac:dyDescent="0.25">
      <c r="A159" s="10" t="s">
        <v>360</v>
      </c>
      <c r="B159" s="1"/>
      <c r="C159" s="1"/>
      <c r="D159" s="10">
        <v>10</v>
      </c>
      <c r="E159" s="10">
        <v>20</v>
      </c>
      <c r="F159" s="10">
        <v>10</v>
      </c>
      <c r="G159" s="10"/>
    </row>
    <row r="160" spans="1:12" s="73" customFormat="1" ht="15.75" hidden="1" x14ac:dyDescent="0.25">
      <c r="A160" s="10" t="s">
        <v>361</v>
      </c>
      <c r="B160" s="1"/>
      <c r="C160" s="1"/>
      <c r="D160" s="10" t="s">
        <v>81</v>
      </c>
      <c r="E160" s="10" t="s">
        <v>81</v>
      </c>
      <c r="F160" s="10" t="s">
        <v>81</v>
      </c>
      <c r="G160" s="10"/>
    </row>
    <row r="161" spans="1:12" s="73" customFormat="1" x14ac:dyDescent="0.2">
      <c r="A161" s="75"/>
      <c r="B161" s="75"/>
      <c r="C161" s="75"/>
      <c r="D161" s="129"/>
      <c r="E161" s="129"/>
      <c r="F161" s="262"/>
      <c r="G161" s="262"/>
    </row>
    <row r="162" spans="1:12" s="73" customFormat="1" ht="15.75" hidden="1" x14ac:dyDescent="0.25">
      <c r="A162" s="10" t="s">
        <v>1527</v>
      </c>
      <c r="B162" s="1"/>
      <c r="C162" s="1"/>
      <c r="D162" s="1"/>
      <c r="E162" s="1"/>
      <c r="F162" s="1"/>
      <c r="G162" s="1"/>
      <c r="J162" s="74"/>
      <c r="K162" s="74"/>
      <c r="L162" s="74"/>
    </row>
    <row r="163" spans="1:12" s="75" customFormat="1" ht="15.75" hidden="1" x14ac:dyDescent="0.25">
      <c r="A163" s="10" t="s">
        <v>362</v>
      </c>
      <c r="B163" s="1"/>
      <c r="C163" s="1"/>
      <c r="D163" s="1"/>
      <c r="E163" s="1"/>
      <c r="F163" s="1"/>
      <c r="G163" s="1"/>
      <c r="J163" s="74"/>
      <c r="K163" s="74"/>
      <c r="L163" s="74"/>
    </row>
    <row r="164" spans="1:12" s="73" customFormat="1" ht="15.75" hidden="1" x14ac:dyDescent="0.25">
      <c r="A164" s="10" t="s">
        <v>261</v>
      </c>
      <c r="B164" s="1"/>
      <c r="C164" s="1"/>
      <c r="D164" s="255" t="s">
        <v>1018</v>
      </c>
      <c r="E164" s="255" t="s">
        <v>1018</v>
      </c>
      <c r="F164" s="255" t="s">
        <v>1018</v>
      </c>
      <c r="G164" s="255"/>
      <c r="J164" s="74"/>
      <c r="K164" s="74"/>
      <c r="L164" s="74"/>
    </row>
    <row r="165" spans="1:12" s="73" customFormat="1" ht="15.75" hidden="1" x14ac:dyDescent="0.25">
      <c r="A165" s="10" t="s">
        <v>363</v>
      </c>
      <c r="B165" s="1"/>
      <c r="C165" s="1"/>
      <c r="D165" s="255" t="str">
        <f>CONCATENATE("BUD",NOTES!$D$7)</f>
        <v>BUD2021</v>
      </c>
      <c r="E165" s="255" t="str">
        <f>CONCATENATE("BUD",NOTES!$D$7)</f>
        <v>BUD2021</v>
      </c>
      <c r="F165" s="255" t="str">
        <f>CONCATENATE("BUD",NOTES!$D$7-1)</f>
        <v>BUD2020</v>
      </c>
      <c r="G165" s="255"/>
      <c r="J165" s="74"/>
      <c r="K165" s="74"/>
      <c r="L165" s="74"/>
    </row>
    <row r="166" spans="1:12" s="73" customFormat="1" ht="15.75" hidden="1" x14ac:dyDescent="0.25">
      <c r="A166" s="10" t="s">
        <v>1175</v>
      </c>
      <c r="B166" s="1"/>
      <c r="C166" s="1"/>
      <c r="D166" s="10">
        <v>10</v>
      </c>
      <c r="E166" s="10">
        <v>20</v>
      </c>
      <c r="F166" s="10">
        <v>10</v>
      </c>
      <c r="G166" s="10"/>
    </row>
    <row r="167" spans="1:12" s="73" customFormat="1" ht="15.75" hidden="1" x14ac:dyDescent="0.25">
      <c r="A167" s="10" t="s">
        <v>1176</v>
      </c>
      <c r="B167" s="1"/>
      <c r="C167" s="1"/>
      <c r="D167" s="10" t="s">
        <v>81</v>
      </c>
      <c r="E167" s="10" t="s">
        <v>81</v>
      </c>
      <c r="F167" s="10" t="s">
        <v>81</v>
      </c>
      <c r="G167" s="10"/>
    </row>
    <row r="168" spans="1:12" x14ac:dyDescent="0.2">
      <c r="A168" s="75"/>
      <c r="B168" s="75"/>
      <c r="C168" s="75"/>
      <c r="D168" s="129"/>
      <c r="E168" s="94"/>
      <c r="F168" s="262"/>
      <c r="G168" s="262"/>
    </row>
    <row r="169" spans="1:12" s="73" customFormat="1" ht="15.75" hidden="1" x14ac:dyDescent="0.25">
      <c r="A169" s="10" t="s">
        <v>1528</v>
      </c>
      <c r="B169" s="1"/>
      <c r="C169" s="1"/>
      <c r="D169" s="1"/>
      <c r="E169" s="1"/>
      <c r="F169" s="1"/>
      <c r="G169" s="1"/>
    </row>
    <row r="170" spans="1:12" s="73" customFormat="1" ht="15.75" hidden="1" x14ac:dyDescent="0.25">
      <c r="A170" s="10" t="s">
        <v>1177</v>
      </c>
      <c r="B170" s="1"/>
      <c r="C170" s="1"/>
      <c r="D170" s="1"/>
      <c r="E170" s="1"/>
      <c r="F170" s="1"/>
      <c r="G170" s="1"/>
    </row>
    <row r="171" spans="1:12" s="73" customFormat="1" ht="15.75" hidden="1" x14ac:dyDescent="0.25">
      <c r="A171" s="10" t="s">
        <v>262</v>
      </c>
      <c r="B171" s="1"/>
      <c r="C171" s="1"/>
      <c r="D171" s="255" t="s">
        <v>1018</v>
      </c>
      <c r="E171" s="255" t="s">
        <v>1018</v>
      </c>
      <c r="F171" s="255" t="s">
        <v>1018</v>
      </c>
      <c r="G171" s="255"/>
    </row>
    <row r="172" spans="1:12" s="73" customFormat="1" ht="15.75" hidden="1" x14ac:dyDescent="0.25">
      <c r="A172" s="10" t="s">
        <v>1178</v>
      </c>
      <c r="B172" s="1"/>
      <c r="C172" s="1"/>
      <c r="D172" s="255" t="str">
        <f>CONCATENATE("BUD",NOTES!$D$7)</f>
        <v>BUD2021</v>
      </c>
      <c r="E172" s="255" t="str">
        <f>CONCATENATE("BUD",NOTES!$D$7)</f>
        <v>BUD2021</v>
      </c>
      <c r="F172" s="255" t="str">
        <f>CONCATENATE("BUD",NOTES!$D$7-1)</f>
        <v>BUD2020</v>
      </c>
      <c r="G172" s="255"/>
    </row>
    <row r="173" spans="1:12" s="73" customFormat="1" ht="15.75" hidden="1" x14ac:dyDescent="0.25">
      <c r="A173" s="10" t="s">
        <v>1179</v>
      </c>
      <c r="B173" s="1"/>
      <c r="C173" s="1"/>
      <c r="D173" s="10">
        <v>10</v>
      </c>
      <c r="E173" s="10">
        <v>20</v>
      </c>
      <c r="F173" s="10">
        <v>10</v>
      </c>
      <c r="G173" s="10"/>
    </row>
    <row r="174" spans="1:12" s="73" customFormat="1" ht="15.75" hidden="1" x14ac:dyDescent="0.25">
      <c r="A174" s="10" t="s">
        <v>1180</v>
      </c>
      <c r="B174" s="1"/>
      <c r="C174" s="1"/>
      <c r="D174" s="10" t="s">
        <v>81</v>
      </c>
      <c r="E174" s="10" t="s">
        <v>81</v>
      </c>
      <c r="F174" s="10" t="s">
        <v>81</v>
      </c>
      <c r="G174" s="10"/>
      <c r="J174" s="74"/>
      <c r="K174" s="74"/>
      <c r="L174" s="74"/>
    </row>
    <row r="175" spans="1:12" s="75" customFormat="1" x14ac:dyDescent="0.2">
      <c r="D175" s="129"/>
      <c r="E175" s="129"/>
      <c r="F175" s="262"/>
      <c r="G175" s="262"/>
      <c r="J175" s="74"/>
      <c r="K175" s="74"/>
      <c r="L175" s="74"/>
    </row>
    <row r="176" spans="1:12" s="73" customFormat="1" ht="15.75" hidden="1" x14ac:dyDescent="0.25">
      <c r="A176" s="10" t="s">
        <v>1529</v>
      </c>
      <c r="B176" s="1"/>
      <c r="C176" s="1"/>
      <c r="D176" s="1"/>
      <c r="E176" s="1"/>
      <c r="F176" s="1"/>
      <c r="G176" s="1"/>
      <c r="J176" s="74"/>
      <c r="K176" s="74"/>
      <c r="L176" s="74"/>
    </row>
    <row r="177" spans="1:12" s="73" customFormat="1" ht="15.75" hidden="1" x14ac:dyDescent="0.25">
      <c r="A177" s="10" t="s">
        <v>1181</v>
      </c>
      <c r="B177" s="1"/>
      <c r="C177" s="1"/>
      <c r="D177" s="1"/>
      <c r="E177" s="1"/>
      <c r="F177" s="1"/>
      <c r="G177" s="1"/>
      <c r="J177" s="74"/>
      <c r="K177" s="74"/>
      <c r="L177" s="74"/>
    </row>
    <row r="178" spans="1:12" s="73" customFormat="1" ht="15.75" hidden="1" x14ac:dyDescent="0.25">
      <c r="A178" s="10" t="s">
        <v>263</v>
      </c>
      <c r="B178" s="1"/>
      <c r="C178" s="1"/>
      <c r="D178" s="255" t="s">
        <v>1018</v>
      </c>
      <c r="E178" s="255" t="s">
        <v>1018</v>
      </c>
      <c r="F178" s="255" t="s">
        <v>1018</v>
      </c>
      <c r="G178" s="255"/>
    </row>
    <row r="179" spans="1:12" s="73" customFormat="1" ht="15.75" hidden="1" x14ac:dyDescent="0.25">
      <c r="A179" s="10" t="s">
        <v>1182</v>
      </c>
      <c r="B179" s="1"/>
      <c r="C179" s="1"/>
      <c r="D179" s="255" t="str">
        <f>CONCATENATE("BUD",NOTES!$D$7)</f>
        <v>BUD2021</v>
      </c>
      <c r="E179" s="255" t="str">
        <f>CONCATENATE("BUD",NOTES!$D$7)</f>
        <v>BUD2021</v>
      </c>
      <c r="F179" s="255" t="str">
        <f>CONCATENATE("BUD",NOTES!$D$7-1)</f>
        <v>BUD2020</v>
      </c>
      <c r="G179" s="255"/>
    </row>
    <row r="180" spans="1:12" ht="15.75" hidden="1" x14ac:dyDescent="0.25">
      <c r="A180" s="10" t="s">
        <v>1183</v>
      </c>
      <c r="B180" s="1"/>
      <c r="C180" s="1"/>
      <c r="D180" s="10">
        <v>10</v>
      </c>
      <c r="E180" s="10">
        <v>20</v>
      </c>
      <c r="F180" s="10">
        <v>10</v>
      </c>
      <c r="G180" s="10"/>
    </row>
    <row r="181" spans="1:12" s="73" customFormat="1" ht="15.75" hidden="1" x14ac:dyDescent="0.25">
      <c r="A181" s="10" t="s">
        <v>1184</v>
      </c>
      <c r="B181" s="1"/>
      <c r="C181" s="1"/>
      <c r="D181" s="10" t="s">
        <v>81</v>
      </c>
      <c r="E181" s="10" t="s">
        <v>81</v>
      </c>
      <c r="F181" s="10" t="s">
        <v>81</v>
      </c>
      <c r="G181" s="10"/>
    </row>
    <row r="182" spans="1:12" s="73" customFormat="1" x14ac:dyDescent="0.2">
      <c r="A182" s="75"/>
      <c r="B182" s="75"/>
      <c r="C182" s="75"/>
      <c r="D182" s="129"/>
      <c r="E182" s="129"/>
      <c r="F182" s="262"/>
      <c r="G182" s="262"/>
    </row>
    <row r="183" spans="1:12" s="73" customFormat="1" ht="15.75" hidden="1" x14ac:dyDescent="0.25">
      <c r="A183" s="10" t="s">
        <v>1530</v>
      </c>
      <c r="B183" s="1"/>
      <c r="C183" s="1"/>
      <c r="D183" s="1"/>
      <c r="E183" s="1"/>
      <c r="F183" s="1"/>
      <c r="G183" s="1"/>
    </row>
    <row r="184" spans="1:12" s="73" customFormat="1" ht="15.75" hidden="1" x14ac:dyDescent="0.25">
      <c r="A184" s="10" t="s">
        <v>1185</v>
      </c>
      <c r="B184" s="1"/>
      <c r="C184" s="1"/>
      <c r="D184" s="1"/>
      <c r="E184" s="1"/>
      <c r="F184" s="1"/>
      <c r="G184" s="1"/>
    </row>
    <row r="185" spans="1:12" s="73" customFormat="1" ht="15.75" hidden="1" x14ac:dyDescent="0.25">
      <c r="A185" s="10" t="s">
        <v>264</v>
      </c>
      <c r="B185" s="1"/>
      <c r="C185" s="1"/>
      <c r="D185" s="255" t="s">
        <v>1018</v>
      </c>
      <c r="E185" s="255" t="s">
        <v>1018</v>
      </c>
      <c r="F185" s="255" t="s">
        <v>1018</v>
      </c>
      <c r="G185" s="255"/>
    </row>
    <row r="186" spans="1:12" s="73" customFormat="1" ht="15.75" hidden="1" x14ac:dyDescent="0.25">
      <c r="A186" s="10" t="s">
        <v>1186</v>
      </c>
      <c r="B186" s="1"/>
      <c r="C186" s="1"/>
      <c r="D186" s="255" t="str">
        <f>CONCATENATE("BUD",NOTES!$D$7)</f>
        <v>BUD2021</v>
      </c>
      <c r="E186" s="255" t="str">
        <f>CONCATENATE("BUD",NOTES!$D$7)</f>
        <v>BUD2021</v>
      </c>
      <c r="F186" s="255" t="str">
        <f>CONCATENATE("BUD",NOTES!$D$7-1)</f>
        <v>BUD2020</v>
      </c>
      <c r="G186" s="255"/>
      <c r="J186" s="74"/>
      <c r="K186" s="74"/>
      <c r="L186" s="74"/>
    </row>
    <row r="187" spans="1:12" s="75" customFormat="1" ht="15.75" hidden="1" x14ac:dyDescent="0.25">
      <c r="A187" s="10" t="s">
        <v>1187</v>
      </c>
      <c r="B187" s="1"/>
      <c r="C187" s="1"/>
      <c r="D187" s="10">
        <v>10</v>
      </c>
      <c r="E187" s="10">
        <v>20</v>
      </c>
      <c r="F187" s="10">
        <v>10</v>
      </c>
      <c r="G187" s="10"/>
      <c r="J187" s="74"/>
      <c r="K187" s="74"/>
      <c r="L187" s="74"/>
    </row>
    <row r="188" spans="1:12" s="73" customFormat="1" ht="15.75" hidden="1" x14ac:dyDescent="0.25">
      <c r="A188" s="10" t="s">
        <v>1188</v>
      </c>
      <c r="B188" s="1"/>
      <c r="C188" s="1"/>
      <c r="D188" s="10" t="s">
        <v>81</v>
      </c>
      <c r="E188" s="10" t="s">
        <v>81</v>
      </c>
      <c r="F188" s="10" t="s">
        <v>81</v>
      </c>
      <c r="G188" s="10"/>
      <c r="J188" s="74"/>
      <c r="K188" s="74"/>
      <c r="L188" s="74"/>
    </row>
    <row r="189" spans="1:12" s="73" customFormat="1" x14ac:dyDescent="0.2">
      <c r="A189" s="75"/>
      <c r="B189" s="75"/>
      <c r="C189" s="75"/>
      <c r="D189" s="129"/>
      <c r="E189" s="94"/>
      <c r="F189" s="262"/>
      <c r="G189" s="262"/>
      <c r="J189" s="74"/>
      <c r="K189" s="74"/>
      <c r="L189" s="74"/>
    </row>
    <row r="190" spans="1:12" s="73" customFormat="1" ht="15.75" hidden="1" x14ac:dyDescent="0.25">
      <c r="A190" s="10" t="s">
        <v>1531</v>
      </c>
      <c r="B190" s="1"/>
      <c r="C190" s="1"/>
      <c r="D190" s="1"/>
      <c r="E190" s="1"/>
      <c r="F190" s="1"/>
      <c r="G190" s="1"/>
    </row>
    <row r="191" spans="1:12" s="73" customFormat="1" ht="15.75" hidden="1" x14ac:dyDescent="0.25">
      <c r="A191" s="10" t="s">
        <v>1189</v>
      </c>
      <c r="B191" s="1"/>
      <c r="C191" s="1"/>
      <c r="D191" s="1"/>
      <c r="E191" s="1"/>
      <c r="F191" s="1"/>
      <c r="G191" s="1"/>
    </row>
    <row r="192" spans="1:12" ht="15.75" hidden="1" x14ac:dyDescent="0.25">
      <c r="A192" s="10" t="s">
        <v>265</v>
      </c>
      <c r="B192" s="1"/>
      <c r="C192" s="1"/>
      <c r="D192" s="255" t="s">
        <v>1018</v>
      </c>
      <c r="E192" s="255" t="s">
        <v>1018</v>
      </c>
      <c r="F192" s="255" t="s">
        <v>1018</v>
      </c>
      <c r="G192" s="255"/>
    </row>
    <row r="193" spans="1:12" s="73" customFormat="1" ht="15.75" hidden="1" x14ac:dyDescent="0.25">
      <c r="A193" s="10" t="s">
        <v>1190</v>
      </c>
      <c r="B193" s="1"/>
      <c r="C193" s="1"/>
      <c r="D193" s="255" t="str">
        <f>CONCATENATE("BUD",NOTES!$D$7)</f>
        <v>BUD2021</v>
      </c>
      <c r="E193" s="255" t="str">
        <f>CONCATENATE("BUD",NOTES!$D$7)</f>
        <v>BUD2021</v>
      </c>
      <c r="F193" s="255" t="str">
        <f>CONCATENATE("BUD",NOTES!$D$7-1)</f>
        <v>BUD2020</v>
      </c>
      <c r="G193" s="255"/>
    </row>
    <row r="194" spans="1:12" s="73" customFormat="1" ht="15.75" hidden="1" x14ac:dyDescent="0.25">
      <c r="A194" s="10" t="s">
        <v>1191</v>
      </c>
      <c r="B194" s="1"/>
      <c r="C194" s="1"/>
      <c r="D194" s="10">
        <v>10</v>
      </c>
      <c r="E194" s="10">
        <v>20</v>
      </c>
      <c r="F194" s="10">
        <v>10</v>
      </c>
      <c r="G194" s="10"/>
    </row>
    <row r="195" spans="1:12" s="73" customFormat="1" ht="15.75" hidden="1" x14ac:dyDescent="0.25">
      <c r="A195" s="10" t="s">
        <v>1192</v>
      </c>
      <c r="B195" s="1"/>
      <c r="C195" s="1"/>
      <c r="D195" s="10" t="s">
        <v>81</v>
      </c>
      <c r="E195" s="10" t="s">
        <v>81</v>
      </c>
      <c r="F195" s="10" t="s">
        <v>81</v>
      </c>
      <c r="G195" s="10"/>
    </row>
    <row r="196" spans="1:12" s="73" customFormat="1" x14ac:dyDescent="0.2">
      <c r="A196" s="75"/>
      <c r="B196" s="75"/>
      <c r="C196" s="75"/>
      <c r="D196" s="129"/>
      <c r="E196" s="129"/>
      <c r="F196" s="262"/>
      <c r="G196" s="262"/>
    </row>
    <row r="197" spans="1:12" s="73" customFormat="1" ht="15.75" hidden="1" x14ac:dyDescent="0.25">
      <c r="A197" s="10" t="s">
        <v>1532</v>
      </c>
      <c r="B197" s="1"/>
      <c r="C197" s="1"/>
      <c r="D197" s="1"/>
      <c r="E197" s="1"/>
      <c r="F197" s="1"/>
      <c r="G197" s="1"/>
      <c r="J197" s="74"/>
      <c r="K197" s="74"/>
      <c r="L197" s="74"/>
    </row>
    <row r="198" spans="1:12" s="73" customFormat="1" ht="15.75" hidden="1" x14ac:dyDescent="0.25">
      <c r="A198" s="10" t="s">
        <v>377</v>
      </c>
      <c r="B198" s="1"/>
      <c r="C198" s="1"/>
      <c r="D198" s="1"/>
      <c r="E198" s="1"/>
      <c r="F198" s="1"/>
      <c r="G198" s="1"/>
    </row>
    <row r="199" spans="1:12" s="73" customFormat="1" ht="15.75" hidden="1" x14ac:dyDescent="0.25">
      <c r="A199" s="10" t="s">
        <v>270</v>
      </c>
      <c r="B199" s="1"/>
      <c r="C199" s="1"/>
      <c r="D199" s="255" t="s">
        <v>1018</v>
      </c>
      <c r="E199" s="255" t="s">
        <v>1018</v>
      </c>
      <c r="F199" s="255" t="s">
        <v>1018</v>
      </c>
      <c r="G199" s="255"/>
    </row>
    <row r="200" spans="1:12" ht="15.75" hidden="1" x14ac:dyDescent="0.25">
      <c r="A200" s="10" t="s">
        <v>378</v>
      </c>
      <c r="B200" s="1"/>
      <c r="C200" s="1"/>
      <c r="D200" s="255" t="str">
        <f>CONCATENATE("BUD",NOTES!$D$7)</f>
        <v>BUD2021</v>
      </c>
      <c r="E200" s="255" t="str">
        <f>CONCATENATE("BUD",NOTES!$D$7)</f>
        <v>BUD2021</v>
      </c>
      <c r="F200" s="255" t="str">
        <f>CONCATENATE("BUD",NOTES!$D$7-1)</f>
        <v>BUD2020</v>
      </c>
      <c r="G200" s="255"/>
    </row>
    <row r="201" spans="1:12" s="73" customFormat="1" ht="15.75" hidden="1" x14ac:dyDescent="0.25">
      <c r="A201" s="10" t="s">
        <v>379</v>
      </c>
      <c r="B201" s="1"/>
      <c r="C201" s="1"/>
      <c r="D201" s="10">
        <v>10</v>
      </c>
      <c r="E201" s="10">
        <v>20</v>
      </c>
      <c r="F201" s="10">
        <v>10</v>
      </c>
      <c r="G201" s="10"/>
    </row>
    <row r="202" spans="1:12" s="73" customFormat="1" ht="15.75" hidden="1" x14ac:dyDescent="0.25">
      <c r="A202" s="10" t="s">
        <v>380</v>
      </c>
      <c r="B202" s="1"/>
      <c r="C202" s="1"/>
      <c r="D202" s="10" t="s">
        <v>81</v>
      </c>
      <c r="E202" s="10" t="s">
        <v>81</v>
      </c>
      <c r="F202" s="10" t="s">
        <v>81</v>
      </c>
      <c r="G202" s="10"/>
    </row>
    <row r="203" spans="1:12" s="73" customFormat="1" x14ac:dyDescent="0.2">
      <c r="A203" s="37"/>
      <c r="B203" s="37"/>
      <c r="C203" s="79"/>
      <c r="D203" s="262"/>
      <c r="E203" s="262"/>
      <c r="F203" s="262"/>
      <c r="G203" s="262"/>
    </row>
    <row r="204" spans="1:12" s="73" customFormat="1" ht="15.75" hidden="1" x14ac:dyDescent="0.25">
      <c r="A204" s="10" t="s">
        <v>1533</v>
      </c>
      <c r="B204" s="1"/>
      <c r="C204" s="1"/>
      <c r="D204" s="1"/>
      <c r="E204" s="1"/>
      <c r="F204" s="1"/>
      <c r="G204" s="1"/>
    </row>
    <row r="205" spans="1:12" s="73" customFormat="1" ht="15.75" hidden="1" x14ac:dyDescent="0.25">
      <c r="A205" s="10" t="s">
        <v>764</v>
      </c>
      <c r="B205" s="1"/>
      <c r="C205" s="1"/>
      <c r="D205" s="1"/>
      <c r="E205" s="1"/>
      <c r="F205" s="1"/>
      <c r="G205" s="1"/>
    </row>
    <row r="206" spans="1:12" s="73" customFormat="1" ht="15.75" hidden="1" x14ac:dyDescent="0.25">
      <c r="A206" s="10" t="s">
        <v>271</v>
      </c>
      <c r="B206" s="1"/>
      <c r="C206" s="1"/>
      <c r="D206" s="255" t="s">
        <v>1018</v>
      </c>
      <c r="E206" s="255" t="s">
        <v>1018</v>
      </c>
      <c r="F206" s="255" t="s">
        <v>1018</v>
      </c>
      <c r="G206" s="255"/>
      <c r="J206" s="74"/>
      <c r="K206" s="74"/>
      <c r="L206" s="74"/>
    </row>
    <row r="207" spans="1:12" s="75" customFormat="1" ht="15.75" hidden="1" x14ac:dyDescent="0.25">
      <c r="A207" s="10" t="s">
        <v>765</v>
      </c>
      <c r="B207" s="1"/>
      <c r="C207" s="1"/>
      <c r="D207" s="255" t="str">
        <f>CONCATENATE("BUD",NOTES!$D$7)</f>
        <v>BUD2021</v>
      </c>
      <c r="E207" s="255" t="str">
        <f>CONCATENATE("BUD",NOTES!$D$7)</f>
        <v>BUD2021</v>
      </c>
      <c r="F207" s="255" t="str">
        <f>CONCATENATE("BUD",NOTES!$D$7-1)</f>
        <v>BUD2020</v>
      </c>
      <c r="G207" s="255"/>
      <c r="J207" s="74"/>
      <c r="K207" s="74"/>
      <c r="L207" s="74"/>
    </row>
    <row r="208" spans="1:12" s="73" customFormat="1" ht="15.75" hidden="1" x14ac:dyDescent="0.25">
      <c r="A208" s="10" t="s">
        <v>766</v>
      </c>
      <c r="B208" s="1"/>
      <c r="C208" s="1"/>
      <c r="D208" s="10">
        <v>10</v>
      </c>
      <c r="E208" s="10">
        <v>20</v>
      </c>
      <c r="F208" s="10">
        <v>10</v>
      </c>
      <c r="G208" s="10"/>
      <c r="J208" s="74"/>
      <c r="K208" s="74"/>
      <c r="L208" s="74"/>
    </row>
    <row r="209" spans="1:12" s="73" customFormat="1" ht="15.75" hidden="1" x14ac:dyDescent="0.25">
      <c r="A209" s="10" t="s">
        <v>767</v>
      </c>
      <c r="B209" s="1"/>
      <c r="C209" s="1"/>
      <c r="D209" s="10" t="s">
        <v>81</v>
      </c>
      <c r="E209" s="10" t="s">
        <v>81</v>
      </c>
      <c r="F209" s="10" t="s">
        <v>81</v>
      </c>
      <c r="G209" s="10"/>
      <c r="J209" s="74"/>
      <c r="K209" s="74"/>
      <c r="L209" s="74"/>
    </row>
    <row r="210" spans="1:12" s="73" customFormat="1" ht="15.75" x14ac:dyDescent="0.25">
      <c r="A210" s="10"/>
      <c r="B210" s="1"/>
      <c r="C210" s="1"/>
      <c r="D210" s="10"/>
      <c r="E210" s="10"/>
      <c r="F210" s="10"/>
      <c r="G210" s="10"/>
      <c r="J210" s="74"/>
      <c r="K210" s="74"/>
      <c r="L210" s="74"/>
    </row>
    <row r="211" spans="1:12" s="73" customFormat="1" ht="15.75" hidden="1" x14ac:dyDescent="0.25">
      <c r="A211" s="10" t="s">
        <v>1534</v>
      </c>
      <c r="B211" s="1"/>
      <c r="C211" s="1"/>
      <c r="D211" s="1"/>
      <c r="E211" s="1"/>
      <c r="F211" s="1"/>
      <c r="G211" s="1"/>
    </row>
    <row r="212" spans="1:12" s="73" customFormat="1" ht="15.75" hidden="1" x14ac:dyDescent="0.25">
      <c r="A212" s="10" t="s">
        <v>1221</v>
      </c>
      <c r="B212" s="1"/>
      <c r="C212" s="1"/>
      <c r="D212" s="1"/>
      <c r="E212" s="1"/>
      <c r="F212" s="1"/>
      <c r="G212" s="1"/>
    </row>
    <row r="213" spans="1:12" s="73" customFormat="1" ht="15.75" hidden="1" x14ac:dyDescent="0.25">
      <c r="A213" s="10" t="s">
        <v>272</v>
      </c>
      <c r="B213" s="1"/>
      <c r="C213" s="1"/>
      <c r="D213" s="255" t="s">
        <v>1018</v>
      </c>
      <c r="E213" s="255" t="s">
        <v>1018</v>
      </c>
      <c r="F213" s="255" t="s">
        <v>1018</v>
      </c>
      <c r="G213" s="255"/>
      <c r="J213" s="74"/>
      <c r="K213" s="74"/>
      <c r="L213" s="74"/>
    </row>
    <row r="214" spans="1:12" s="75" customFormat="1" ht="15.75" hidden="1" x14ac:dyDescent="0.25">
      <c r="A214" s="10" t="s">
        <v>1222</v>
      </c>
      <c r="B214" s="1"/>
      <c r="C214" s="1"/>
      <c r="D214" s="255" t="str">
        <f>CONCATENATE("BUD",NOTES!$D$7)</f>
        <v>BUD2021</v>
      </c>
      <c r="E214" s="255" t="str">
        <f>CONCATENATE("BUD",NOTES!$D$7)</f>
        <v>BUD2021</v>
      </c>
      <c r="F214" s="255" t="str">
        <f>CONCATENATE("BUD",NOTES!$D$7-1)</f>
        <v>BUD2020</v>
      </c>
      <c r="G214" s="255"/>
      <c r="J214" s="74"/>
      <c r="K214" s="74"/>
      <c r="L214" s="74"/>
    </row>
    <row r="215" spans="1:12" s="73" customFormat="1" ht="15.75" hidden="1" x14ac:dyDescent="0.25">
      <c r="A215" s="10" t="s">
        <v>1223</v>
      </c>
      <c r="B215" s="1"/>
      <c r="C215" s="1"/>
      <c r="D215" s="10">
        <v>10</v>
      </c>
      <c r="E215" s="10">
        <v>20</v>
      </c>
      <c r="F215" s="10">
        <v>10</v>
      </c>
      <c r="G215" s="10"/>
      <c r="J215" s="74"/>
      <c r="K215" s="74"/>
      <c r="L215" s="74"/>
    </row>
    <row r="216" spans="1:12" s="73" customFormat="1" ht="15.75" hidden="1" x14ac:dyDescent="0.25">
      <c r="A216" s="10" t="s">
        <v>1224</v>
      </c>
      <c r="B216" s="1"/>
      <c r="C216" s="1"/>
      <c r="D216" s="10" t="s">
        <v>81</v>
      </c>
      <c r="E216" s="10" t="s">
        <v>81</v>
      </c>
      <c r="F216" s="10" t="s">
        <v>81</v>
      </c>
      <c r="G216" s="10"/>
      <c r="J216" s="74"/>
      <c r="K216" s="74"/>
      <c r="L216" s="74"/>
    </row>
    <row r="217" spans="1:12" s="73" customFormat="1" ht="15.75" x14ac:dyDescent="0.25">
      <c r="A217" s="10"/>
      <c r="B217" s="1"/>
      <c r="C217" s="1"/>
      <c r="D217" s="10"/>
      <c r="E217" s="10"/>
      <c r="F217" s="10"/>
      <c r="G217" s="10"/>
      <c r="J217" s="74"/>
      <c r="K217" s="74"/>
      <c r="L217" s="74"/>
    </row>
    <row r="218" spans="1:12" s="73" customFormat="1" ht="15.75" hidden="1" x14ac:dyDescent="0.25">
      <c r="A218" s="10" t="s">
        <v>1535</v>
      </c>
      <c r="B218" s="1"/>
      <c r="C218" s="1"/>
      <c r="D218" s="1"/>
      <c r="E218" s="1"/>
      <c r="F218" s="1"/>
      <c r="G218" s="1"/>
    </row>
    <row r="219" spans="1:12" s="73" customFormat="1" ht="15.75" hidden="1" x14ac:dyDescent="0.25">
      <c r="A219" s="10" t="s">
        <v>1225</v>
      </c>
      <c r="B219" s="1"/>
      <c r="C219" s="1"/>
      <c r="D219" s="1"/>
      <c r="E219" s="1"/>
      <c r="F219" s="1"/>
      <c r="G219" s="1"/>
    </row>
    <row r="220" spans="1:12" s="73" customFormat="1" ht="15.75" hidden="1" x14ac:dyDescent="0.25">
      <c r="A220" s="10" t="s">
        <v>273</v>
      </c>
      <c r="B220" s="1"/>
      <c r="C220" s="1"/>
      <c r="D220" s="255" t="s">
        <v>1018</v>
      </c>
      <c r="E220" s="255" t="s">
        <v>1018</v>
      </c>
      <c r="F220" s="255" t="s">
        <v>1018</v>
      </c>
      <c r="G220" s="255"/>
      <c r="J220" s="74"/>
      <c r="K220" s="74"/>
      <c r="L220" s="74"/>
    </row>
    <row r="221" spans="1:12" s="75" customFormat="1" ht="15.75" hidden="1" x14ac:dyDescent="0.25">
      <c r="A221" s="10" t="s">
        <v>39</v>
      </c>
      <c r="B221" s="1"/>
      <c r="C221" s="1"/>
      <c r="D221" s="255" t="str">
        <f>CONCATENATE("BUD",NOTES!$D$7)</f>
        <v>BUD2021</v>
      </c>
      <c r="E221" s="255" t="str">
        <f>CONCATENATE("BUD",NOTES!$D$7)</f>
        <v>BUD2021</v>
      </c>
      <c r="F221" s="255" t="str">
        <f>CONCATENATE("BUD",NOTES!$D$7-1)</f>
        <v>BUD2020</v>
      </c>
      <c r="G221" s="255"/>
      <c r="J221" s="74"/>
      <c r="K221" s="74"/>
      <c r="L221" s="74"/>
    </row>
    <row r="222" spans="1:12" s="73" customFormat="1" ht="15.75" hidden="1" x14ac:dyDescent="0.25">
      <c r="A222" s="10" t="s">
        <v>40</v>
      </c>
      <c r="B222" s="1"/>
      <c r="C222" s="1"/>
      <c r="D222" s="10">
        <v>10</v>
      </c>
      <c r="E222" s="10">
        <v>20</v>
      </c>
      <c r="F222" s="10">
        <v>10</v>
      </c>
      <c r="G222" s="10"/>
      <c r="J222" s="74"/>
      <c r="K222" s="74"/>
      <c r="L222" s="74"/>
    </row>
    <row r="223" spans="1:12" s="73" customFormat="1" ht="15.75" hidden="1" x14ac:dyDescent="0.25">
      <c r="A223" s="10" t="s">
        <v>41</v>
      </c>
      <c r="B223" s="1"/>
      <c r="C223" s="1"/>
      <c r="D223" s="10" t="s">
        <v>81</v>
      </c>
      <c r="E223" s="10" t="s">
        <v>81</v>
      </c>
      <c r="F223" s="10" t="s">
        <v>81</v>
      </c>
      <c r="G223" s="10"/>
      <c r="J223" s="74"/>
      <c r="K223" s="74"/>
      <c r="L223" s="74"/>
    </row>
    <row r="224" spans="1:12" s="73" customFormat="1" ht="15.75" x14ac:dyDescent="0.25">
      <c r="A224" s="10"/>
      <c r="B224" s="1"/>
      <c r="C224" s="1"/>
      <c r="D224" s="10"/>
      <c r="E224" s="10"/>
      <c r="F224" s="10"/>
      <c r="G224" s="10"/>
      <c r="J224" s="74"/>
      <c r="K224" s="74"/>
      <c r="L224" s="74"/>
    </row>
    <row r="225" spans="1:12" s="75" customFormat="1" ht="15.75" hidden="1" x14ac:dyDescent="0.25">
      <c r="A225" s="10" t="s">
        <v>1536</v>
      </c>
      <c r="B225" s="1"/>
      <c r="C225" s="1"/>
      <c r="D225" s="1"/>
      <c r="E225" s="1"/>
      <c r="F225" s="1"/>
      <c r="G225" s="1"/>
      <c r="J225" s="74"/>
      <c r="K225" s="74"/>
      <c r="L225" s="74"/>
    </row>
    <row r="226" spans="1:12" s="73" customFormat="1" ht="15.75" hidden="1" x14ac:dyDescent="0.25">
      <c r="A226" s="10" t="s">
        <v>298</v>
      </c>
      <c r="B226" s="1"/>
      <c r="C226" s="1"/>
      <c r="D226" s="1"/>
      <c r="E226" s="1"/>
      <c r="F226" s="1"/>
      <c r="G226" s="1"/>
      <c r="J226" s="74"/>
      <c r="K226" s="74"/>
      <c r="L226" s="74"/>
    </row>
    <row r="227" spans="1:12" s="73" customFormat="1" ht="15.75" hidden="1" x14ac:dyDescent="0.25">
      <c r="A227" s="10" t="s">
        <v>274</v>
      </c>
      <c r="B227" s="1"/>
      <c r="C227" s="1"/>
      <c r="D227" s="255" t="s">
        <v>1018</v>
      </c>
      <c r="E227" s="255" t="s">
        <v>1018</v>
      </c>
      <c r="F227" s="255" t="s">
        <v>1018</v>
      </c>
      <c r="G227" s="255"/>
      <c r="J227" s="74"/>
      <c r="K227" s="74"/>
      <c r="L227" s="74"/>
    </row>
    <row r="228" spans="1:12" s="73" customFormat="1" ht="15.75" hidden="1" x14ac:dyDescent="0.25">
      <c r="A228" s="10" t="s">
        <v>299</v>
      </c>
      <c r="B228" s="1"/>
      <c r="C228" s="1"/>
      <c r="D228" s="255" t="str">
        <f>CONCATENATE("BUD",NOTES!$D$7)</f>
        <v>BUD2021</v>
      </c>
      <c r="E228" s="255" t="str">
        <f>CONCATENATE("BUD",NOTES!$D$7)</f>
        <v>BUD2021</v>
      </c>
      <c r="F228" s="255" t="str">
        <f>CONCATENATE("BUD",NOTES!$D$7-1)</f>
        <v>BUD2020</v>
      </c>
      <c r="G228" s="255"/>
    </row>
    <row r="229" spans="1:12" s="73" customFormat="1" ht="15.75" hidden="1" x14ac:dyDescent="0.25">
      <c r="A229" s="10" t="s">
        <v>300</v>
      </c>
      <c r="B229" s="1"/>
      <c r="C229" s="1"/>
      <c r="D229" s="10">
        <v>10</v>
      </c>
      <c r="E229" s="10">
        <v>20</v>
      </c>
      <c r="F229" s="10">
        <v>10</v>
      </c>
      <c r="G229" s="10"/>
    </row>
    <row r="230" spans="1:12" ht="15.75" hidden="1" x14ac:dyDescent="0.25">
      <c r="A230" s="10" t="s">
        <v>301</v>
      </c>
      <c r="B230" s="1"/>
      <c r="C230" s="1"/>
      <c r="D230" s="10" t="s">
        <v>81</v>
      </c>
      <c r="E230" s="10" t="s">
        <v>81</v>
      </c>
      <c r="F230" s="10" t="s">
        <v>81</v>
      </c>
      <c r="G230" s="10"/>
    </row>
    <row r="231" spans="1:12" s="73" customFormat="1" x14ac:dyDescent="0.2">
      <c r="A231" s="75"/>
      <c r="B231" s="75"/>
      <c r="C231" s="75"/>
      <c r="D231" s="75"/>
      <c r="E231" s="75"/>
    </row>
    <row r="232" spans="1:12" s="75" customFormat="1" ht="15.75" hidden="1" x14ac:dyDescent="0.25">
      <c r="A232" s="10" t="s">
        <v>1537</v>
      </c>
      <c r="B232" s="1"/>
      <c r="C232" s="1"/>
      <c r="D232" s="1"/>
      <c r="E232" s="1"/>
      <c r="F232" s="1"/>
      <c r="G232" s="1"/>
      <c r="J232" s="74"/>
      <c r="K232" s="74"/>
      <c r="L232" s="74"/>
    </row>
    <row r="233" spans="1:12" s="73" customFormat="1" ht="15.75" hidden="1" x14ac:dyDescent="0.25">
      <c r="A233" s="10" t="s">
        <v>302</v>
      </c>
      <c r="B233" s="1"/>
      <c r="C233" s="1"/>
      <c r="D233" s="1"/>
      <c r="E233" s="1"/>
      <c r="F233" s="1"/>
      <c r="G233" s="1"/>
      <c r="J233" s="74"/>
      <c r="K233" s="74"/>
      <c r="L233" s="74"/>
    </row>
    <row r="234" spans="1:12" s="73" customFormat="1" ht="15.75" hidden="1" x14ac:dyDescent="0.25">
      <c r="A234" s="10" t="s">
        <v>275</v>
      </c>
      <c r="B234" s="1"/>
      <c r="C234" s="1"/>
      <c r="D234" s="255" t="s">
        <v>1018</v>
      </c>
      <c r="E234" s="255" t="s">
        <v>1018</v>
      </c>
      <c r="F234" s="255" t="s">
        <v>1018</v>
      </c>
      <c r="G234" s="255"/>
      <c r="J234" s="74"/>
      <c r="K234" s="74"/>
      <c r="L234" s="74"/>
    </row>
    <row r="235" spans="1:12" s="73" customFormat="1" ht="15.75" hidden="1" x14ac:dyDescent="0.25">
      <c r="A235" s="10" t="s">
        <v>303</v>
      </c>
      <c r="B235" s="1"/>
      <c r="C235" s="1"/>
      <c r="D235" s="255" t="str">
        <f>CONCATENATE("BUD",NOTES!$D$7)</f>
        <v>BUD2021</v>
      </c>
      <c r="E235" s="255" t="str">
        <f>CONCATENATE("BUD",NOTES!$D$7)</f>
        <v>BUD2021</v>
      </c>
      <c r="F235" s="255" t="str">
        <f>CONCATENATE("BUD",NOTES!$D$7-1)</f>
        <v>BUD2020</v>
      </c>
      <c r="G235" s="255"/>
    </row>
    <row r="236" spans="1:12" s="73" customFormat="1" ht="15.75" hidden="1" x14ac:dyDescent="0.25">
      <c r="A236" s="10" t="s">
        <v>304</v>
      </c>
      <c r="B236" s="1"/>
      <c r="C236" s="1"/>
      <c r="D236" s="10">
        <v>10</v>
      </c>
      <c r="E236" s="10">
        <v>20</v>
      </c>
      <c r="F236" s="10">
        <v>10</v>
      </c>
      <c r="G236" s="10"/>
    </row>
    <row r="237" spans="1:12" ht="15.75" hidden="1" x14ac:dyDescent="0.25">
      <c r="A237" s="10" t="s">
        <v>305</v>
      </c>
      <c r="B237" s="1"/>
      <c r="C237" s="1"/>
      <c r="D237" s="10" t="s">
        <v>81</v>
      </c>
      <c r="E237" s="10" t="s">
        <v>81</v>
      </c>
      <c r="F237" s="10" t="s">
        <v>81</v>
      </c>
      <c r="G237" s="10"/>
    </row>
    <row r="238" spans="1:12" s="73" customFormat="1" x14ac:dyDescent="0.2">
      <c r="A238" s="75"/>
      <c r="B238" s="75"/>
      <c r="C238" s="75"/>
      <c r="D238" s="75"/>
      <c r="E238" s="75"/>
    </row>
    <row r="239" spans="1:12" s="75" customFormat="1" ht="15.75" hidden="1" x14ac:dyDescent="0.25">
      <c r="A239" s="10" t="s">
        <v>1538</v>
      </c>
      <c r="B239" s="1"/>
      <c r="C239" s="1"/>
      <c r="D239" s="1"/>
      <c r="E239" s="1"/>
      <c r="F239" s="1"/>
      <c r="G239" s="1"/>
      <c r="J239" s="74"/>
      <c r="K239" s="74"/>
      <c r="L239" s="74"/>
    </row>
    <row r="240" spans="1:12" s="73" customFormat="1" ht="15.75" hidden="1" x14ac:dyDescent="0.25">
      <c r="A240" s="10" t="s">
        <v>306</v>
      </c>
      <c r="B240" s="1"/>
      <c r="C240" s="1"/>
      <c r="D240" s="1"/>
      <c r="E240" s="1"/>
      <c r="F240" s="1"/>
      <c r="G240" s="1"/>
      <c r="J240" s="74"/>
      <c r="K240" s="74"/>
      <c r="L240" s="74"/>
    </row>
    <row r="241" spans="1:12" s="73" customFormat="1" ht="15.75" hidden="1" x14ac:dyDescent="0.25">
      <c r="A241" s="10" t="s">
        <v>276</v>
      </c>
      <c r="B241" s="1"/>
      <c r="C241" s="1"/>
      <c r="D241" s="255" t="s">
        <v>1018</v>
      </c>
      <c r="E241" s="255" t="s">
        <v>1018</v>
      </c>
      <c r="F241" s="255" t="s">
        <v>1018</v>
      </c>
      <c r="G241" s="255"/>
      <c r="J241" s="74"/>
      <c r="K241" s="74"/>
      <c r="L241" s="74"/>
    </row>
    <row r="242" spans="1:12" s="73" customFormat="1" ht="15.75" hidden="1" x14ac:dyDescent="0.25">
      <c r="A242" s="10" t="s">
        <v>307</v>
      </c>
      <c r="B242" s="1"/>
      <c r="C242" s="1"/>
      <c r="D242" s="255" t="str">
        <f>CONCATENATE("BUD",NOTES!$D$7)</f>
        <v>BUD2021</v>
      </c>
      <c r="E242" s="255" t="str">
        <f>CONCATENATE("BUD",NOTES!$D$7)</f>
        <v>BUD2021</v>
      </c>
      <c r="F242" s="255" t="str">
        <f>CONCATENATE("BUD",NOTES!$D$7-1)</f>
        <v>BUD2020</v>
      </c>
      <c r="G242" s="255"/>
    </row>
    <row r="243" spans="1:12" s="73" customFormat="1" ht="15.75" hidden="1" x14ac:dyDescent="0.25">
      <c r="A243" s="10" t="s">
        <v>308</v>
      </c>
      <c r="B243" s="1"/>
      <c r="C243" s="1"/>
      <c r="D243" s="10">
        <v>10</v>
      </c>
      <c r="E243" s="10">
        <v>20</v>
      </c>
      <c r="F243" s="10">
        <v>10</v>
      </c>
      <c r="G243" s="10"/>
    </row>
    <row r="244" spans="1:12" ht="15.75" hidden="1" x14ac:dyDescent="0.25">
      <c r="A244" s="10" t="s">
        <v>309</v>
      </c>
      <c r="B244" s="1"/>
      <c r="C244" s="1"/>
      <c r="D244" s="10" t="s">
        <v>81</v>
      </c>
      <c r="E244" s="10" t="s">
        <v>81</v>
      </c>
      <c r="F244" s="10" t="s">
        <v>81</v>
      </c>
      <c r="G244" s="10"/>
    </row>
    <row r="245" spans="1:12" s="73" customFormat="1" x14ac:dyDescent="0.2">
      <c r="A245" s="75"/>
      <c r="B245" s="75"/>
      <c r="C245" s="75"/>
      <c r="D245" s="75"/>
      <c r="E245" s="75"/>
    </row>
    <row r="246" spans="1:12" s="303" customFormat="1" ht="15.75" hidden="1" x14ac:dyDescent="0.25">
      <c r="A246" s="10" t="s">
        <v>1539</v>
      </c>
      <c r="B246" s="1"/>
      <c r="C246" s="1"/>
      <c r="D246" s="1"/>
      <c r="E246" s="1"/>
      <c r="F246" s="1"/>
      <c r="G246" s="1"/>
      <c r="J246" s="352"/>
      <c r="K246" s="352"/>
      <c r="L246" s="352"/>
    </row>
    <row r="247" spans="1:12" s="9" customFormat="1" ht="15.75" hidden="1" x14ac:dyDescent="0.25">
      <c r="A247" s="10" t="s">
        <v>394</v>
      </c>
      <c r="B247" s="1"/>
      <c r="C247" s="1"/>
      <c r="D247" s="1"/>
      <c r="E247" s="1"/>
      <c r="F247" s="1"/>
      <c r="G247" s="1"/>
      <c r="J247" s="352"/>
      <c r="K247" s="352"/>
      <c r="L247" s="352"/>
    </row>
    <row r="248" spans="1:12" s="9" customFormat="1" ht="15.75" hidden="1" x14ac:dyDescent="0.25">
      <c r="A248" s="10" t="s">
        <v>277</v>
      </c>
      <c r="B248" s="1"/>
      <c r="C248" s="1"/>
      <c r="D248" s="255" t="s">
        <v>1018</v>
      </c>
      <c r="E248" s="255" t="s">
        <v>1018</v>
      </c>
      <c r="F248" s="255" t="s">
        <v>1018</v>
      </c>
      <c r="G248" s="255"/>
      <c r="J248" s="352"/>
      <c r="K248" s="352"/>
      <c r="L248" s="352"/>
    </row>
    <row r="249" spans="1:12" s="9" customFormat="1" ht="15.75" hidden="1" x14ac:dyDescent="0.25">
      <c r="A249" s="10" t="s">
        <v>395</v>
      </c>
      <c r="B249" s="1"/>
      <c r="C249" s="1"/>
      <c r="D249" s="255" t="str">
        <f>CONCATENATE("BUD",NOTES!$D$7)</f>
        <v>BUD2021</v>
      </c>
      <c r="E249" s="255" t="str">
        <f>CONCATENATE("BUD",NOTES!$D$7)</f>
        <v>BUD2021</v>
      </c>
      <c r="F249" s="255" t="str">
        <f>CONCATENATE("BUD",NOTES!$D$7-1)</f>
        <v>BUD2020</v>
      </c>
      <c r="G249" s="255"/>
    </row>
    <row r="250" spans="1:12" s="9" customFormat="1" ht="15.75" hidden="1" x14ac:dyDescent="0.25">
      <c r="A250" s="10" t="s">
        <v>396</v>
      </c>
      <c r="B250" s="1"/>
      <c r="C250" s="1"/>
      <c r="D250" s="10">
        <v>10</v>
      </c>
      <c r="E250" s="10">
        <v>20</v>
      </c>
      <c r="F250" s="10">
        <v>10</v>
      </c>
      <c r="G250" s="10"/>
    </row>
    <row r="251" spans="1:12" ht="15.75" hidden="1" x14ac:dyDescent="0.25">
      <c r="A251" s="10" t="s">
        <v>397</v>
      </c>
      <c r="B251" s="1"/>
      <c r="C251" s="1"/>
      <c r="D251" s="10" t="s">
        <v>81</v>
      </c>
      <c r="E251" s="10" t="s">
        <v>81</v>
      </c>
      <c r="F251" s="10" t="s">
        <v>81</v>
      </c>
      <c r="G251" s="10"/>
    </row>
    <row r="252" spans="1:12" ht="15.75" x14ac:dyDescent="0.25">
      <c r="A252" s="10"/>
      <c r="B252" s="1"/>
      <c r="C252" s="1"/>
      <c r="D252" s="10"/>
      <c r="E252" s="10"/>
      <c r="F252" s="10"/>
      <c r="G252" s="10"/>
    </row>
    <row r="253" spans="1:12" s="303" customFormat="1" ht="15.75" hidden="1" x14ac:dyDescent="0.25">
      <c r="A253" s="10" t="s">
        <v>1540</v>
      </c>
      <c r="B253" s="1"/>
      <c r="C253" s="1"/>
      <c r="D253" s="1"/>
      <c r="E253" s="1"/>
      <c r="F253" s="1"/>
      <c r="G253" s="1"/>
      <c r="J253" s="352"/>
      <c r="K253" s="352"/>
      <c r="L253" s="352"/>
    </row>
    <row r="254" spans="1:12" s="9" customFormat="1" ht="15.75" hidden="1" x14ac:dyDescent="0.25">
      <c r="A254" s="10" t="s">
        <v>458</v>
      </c>
      <c r="B254" s="1"/>
      <c r="C254" s="1"/>
      <c r="D254" s="1"/>
      <c r="E254" s="1"/>
      <c r="F254" s="1"/>
      <c r="G254" s="1"/>
      <c r="J254" s="352"/>
      <c r="K254" s="352"/>
      <c r="L254" s="352"/>
    </row>
    <row r="255" spans="1:12" s="9" customFormat="1" ht="15.75" hidden="1" x14ac:dyDescent="0.25">
      <c r="A255" s="10" t="s">
        <v>278</v>
      </c>
      <c r="B255" s="1"/>
      <c r="C255" s="1"/>
      <c r="D255" s="255" t="s">
        <v>1018</v>
      </c>
      <c r="E255" s="255" t="s">
        <v>1018</v>
      </c>
      <c r="F255" s="255" t="s">
        <v>1018</v>
      </c>
      <c r="G255" s="255"/>
      <c r="J255" s="352"/>
      <c r="K255" s="352"/>
      <c r="L255" s="352"/>
    </row>
    <row r="256" spans="1:12" s="9" customFormat="1" ht="15.75" hidden="1" x14ac:dyDescent="0.25">
      <c r="A256" s="10" t="s">
        <v>459</v>
      </c>
      <c r="B256" s="1"/>
      <c r="C256" s="1"/>
      <c r="D256" s="255" t="str">
        <f>CONCATENATE("BUD",NOTES!$D$7)</f>
        <v>BUD2021</v>
      </c>
      <c r="E256" s="255" t="str">
        <f>CONCATENATE("BUD",NOTES!$D$7)</f>
        <v>BUD2021</v>
      </c>
      <c r="F256" s="255" t="str">
        <f>CONCATENATE("BUD",NOTES!$D$7-1)</f>
        <v>BUD2020</v>
      </c>
      <c r="G256" s="255"/>
    </row>
    <row r="257" spans="1:7" s="9" customFormat="1" ht="15.75" hidden="1" x14ac:dyDescent="0.25">
      <c r="A257" s="10" t="s">
        <v>460</v>
      </c>
      <c r="B257" s="1"/>
      <c r="C257" s="1"/>
      <c r="D257" s="10">
        <v>10</v>
      </c>
      <c r="E257" s="10">
        <v>20</v>
      </c>
      <c r="F257" s="10">
        <v>10</v>
      </c>
      <c r="G257" s="10"/>
    </row>
    <row r="258" spans="1:7" ht="15.75" hidden="1" x14ac:dyDescent="0.25">
      <c r="A258" s="10" t="s">
        <v>461</v>
      </c>
      <c r="B258" s="1"/>
      <c r="C258" s="1"/>
      <c r="D258" s="10" t="s">
        <v>81</v>
      </c>
      <c r="E258" s="10" t="s">
        <v>81</v>
      </c>
      <c r="F258" s="10" t="s">
        <v>81</v>
      </c>
      <c r="G258" s="10"/>
    </row>
    <row r="259" spans="1:7" s="73" customFormat="1" x14ac:dyDescent="0.2">
      <c r="A259" s="75"/>
      <c r="B259" s="75"/>
      <c r="C259" s="75"/>
      <c r="D259" s="75"/>
      <c r="E259" s="75"/>
    </row>
    <row r="260" spans="1:7" s="73" customFormat="1" hidden="1" x14ac:dyDescent="0.2">
      <c r="A260" s="10" t="s">
        <v>658</v>
      </c>
      <c r="B260" s="75"/>
      <c r="C260" s="75"/>
      <c r="D260" s="75">
        <v>0</v>
      </c>
      <c r="E260" s="75">
        <v>2500000</v>
      </c>
      <c r="F260" s="73">
        <v>2450000</v>
      </c>
    </row>
    <row r="261" spans="1:7" s="73" customFormat="1" hidden="1" x14ac:dyDescent="0.2">
      <c r="A261" s="10" t="s">
        <v>659</v>
      </c>
      <c r="B261" s="75"/>
      <c r="C261" s="75"/>
      <c r="D261" s="75">
        <v>0</v>
      </c>
      <c r="E261" s="75">
        <v>65000</v>
      </c>
      <c r="F261" s="73">
        <v>65000</v>
      </c>
    </row>
    <row r="262" spans="1:7" s="73" customFormat="1" hidden="1" x14ac:dyDescent="0.2">
      <c r="A262" s="10" t="s">
        <v>660</v>
      </c>
      <c r="B262" s="75"/>
      <c r="C262" s="75"/>
      <c r="D262" s="75">
        <v>0</v>
      </c>
      <c r="E262" s="75">
        <v>80700</v>
      </c>
      <c r="F262" s="73">
        <v>74200</v>
      </c>
    </row>
    <row r="263" spans="1:7" s="73" customFormat="1" hidden="1" x14ac:dyDescent="0.2">
      <c r="A263" s="10" t="s">
        <v>661</v>
      </c>
      <c r="B263" s="75"/>
      <c r="C263" s="75"/>
      <c r="D263" s="75">
        <v>0</v>
      </c>
      <c r="E263" s="75">
        <v>0</v>
      </c>
      <c r="F263" s="73">
        <v>0</v>
      </c>
    </row>
    <row r="264" spans="1:7" s="73" customFormat="1" hidden="1" x14ac:dyDescent="0.2">
      <c r="A264" s="10" t="s">
        <v>662</v>
      </c>
      <c r="B264" s="75"/>
      <c r="C264" s="75"/>
      <c r="D264" s="75">
        <v>0</v>
      </c>
      <c r="E264" s="75">
        <v>1007108.39</v>
      </c>
      <c r="F264" s="73">
        <v>1080136.31</v>
      </c>
    </row>
    <row r="265" spans="1:7" s="73" customFormat="1" hidden="1" x14ac:dyDescent="0.2">
      <c r="A265" s="10" t="s">
        <v>663</v>
      </c>
      <c r="B265" s="75"/>
      <c r="C265" s="75"/>
      <c r="D265" s="75">
        <v>0</v>
      </c>
      <c r="E265" s="75">
        <v>298800</v>
      </c>
      <c r="F265" s="73">
        <v>310500</v>
      </c>
    </row>
    <row r="266" spans="1:7" s="73" customFormat="1" hidden="1" x14ac:dyDescent="0.2">
      <c r="A266" s="10" t="s">
        <v>664</v>
      </c>
      <c r="B266" s="75"/>
      <c r="C266" s="75"/>
      <c r="D266" s="75">
        <v>0</v>
      </c>
      <c r="E266" s="75">
        <v>162464.66</v>
      </c>
      <c r="F266" s="73">
        <v>167878.12</v>
      </c>
    </row>
    <row r="267" spans="1:7" s="73" customFormat="1" hidden="1" x14ac:dyDescent="0.2">
      <c r="A267" s="10" t="s">
        <v>665</v>
      </c>
      <c r="B267" s="75"/>
      <c r="C267" s="75"/>
      <c r="D267" s="75">
        <v>0</v>
      </c>
      <c r="E267" s="75">
        <v>539600</v>
      </c>
      <c r="F267" s="73">
        <v>560700</v>
      </c>
    </row>
    <row r="268" spans="1:7" s="73" customFormat="1" hidden="1" x14ac:dyDescent="0.2">
      <c r="A268" s="10" t="s">
        <v>666</v>
      </c>
      <c r="B268" s="75"/>
      <c r="C268" s="75"/>
      <c r="D268" s="75">
        <v>0</v>
      </c>
      <c r="E268" s="75">
        <v>92256.74</v>
      </c>
      <c r="F268" s="73">
        <v>89199.9</v>
      </c>
    </row>
    <row r="269" spans="1:7" s="73" customFormat="1" hidden="1" x14ac:dyDescent="0.2">
      <c r="A269" s="10" t="s">
        <v>667</v>
      </c>
      <c r="B269" s="75"/>
      <c r="C269" s="75"/>
      <c r="D269" s="75">
        <v>0</v>
      </c>
      <c r="E269" s="75">
        <v>80000</v>
      </c>
      <c r="F269" s="73">
        <v>80000</v>
      </c>
    </row>
    <row r="270" spans="1:7" s="73" customFormat="1" hidden="1" x14ac:dyDescent="0.2">
      <c r="A270" s="10" t="s">
        <v>668</v>
      </c>
      <c r="B270" s="75"/>
      <c r="C270" s="75"/>
      <c r="D270" s="75">
        <v>0</v>
      </c>
      <c r="E270" s="75">
        <v>170000</v>
      </c>
      <c r="F270" s="73">
        <v>225000</v>
      </c>
    </row>
    <row r="271" spans="1:7" s="73" customFormat="1" hidden="1" x14ac:dyDescent="0.2">
      <c r="A271" s="10" t="s">
        <v>669</v>
      </c>
      <c r="B271" s="75"/>
      <c r="C271" s="75"/>
      <c r="D271" s="75">
        <v>0</v>
      </c>
      <c r="E271" s="75">
        <v>0</v>
      </c>
      <c r="F271" s="73">
        <v>0</v>
      </c>
    </row>
    <row r="272" spans="1:7" s="73" customFormat="1" hidden="1" x14ac:dyDescent="0.2">
      <c r="A272" s="10" t="s">
        <v>670</v>
      </c>
      <c r="B272" s="75"/>
      <c r="C272" s="75"/>
      <c r="D272" s="75">
        <v>0</v>
      </c>
      <c r="E272" s="75">
        <v>121477.3</v>
      </c>
      <c r="F272" s="73">
        <v>112638.34</v>
      </c>
    </row>
    <row r="273" spans="1:6" s="73" customFormat="1" hidden="1" x14ac:dyDescent="0.2">
      <c r="A273" s="10" t="s">
        <v>671</v>
      </c>
      <c r="B273" s="75"/>
      <c r="C273" s="75"/>
      <c r="D273" s="75">
        <v>0</v>
      </c>
      <c r="E273" s="75">
        <v>600000</v>
      </c>
      <c r="F273" s="73">
        <v>600000</v>
      </c>
    </row>
    <row r="274" spans="1:6" s="73" customFormat="1" hidden="1" x14ac:dyDescent="0.2">
      <c r="A274" s="10" t="s">
        <v>672</v>
      </c>
      <c r="B274" s="75"/>
      <c r="C274" s="75"/>
      <c r="D274" s="75">
        <v>0</v>
      </c>
      <c r="E274" s="75">
        <v>0</v>
      </c>
      <c r="F274" s="73">
        <v>0</v>
      </c>
    </row>
    <row r="275" spans="1:6" s="73" customFormat="1" hidden="1" x14ac:dyDescent="0.2">
      <c r="A275" s="10" t="s">
        <v>673</v>
      </c>
      <c r="B275" s="75"/>
      <c r="C275" s="75"/>
      <c r="D275" s="75">
        <v>0</v>
      </c>
      <c r="E275" s="75">
        <v>407903.77</v>
      </c>
      <c r="F275" s="73">
        <v>308545.87</v>
      </c>
    </row>
    <row r="276" spans="1:6" s="73" customFormat="1" hidden="1" x14ac:dyDescent="0.2">
      <c r="A276" s="10" t="s">
        <v>674</v>
      </c>
      <c r="B276" s="75"/>
      <c r="C276" s="75"/>
      <c r="D276" s="75">
        <v>0</v>
      </c>
      <c r="E276" s="75">
        <v>941600</v>
      </c>
      <c r="F276" s="73">
        <v>808100</v>
      </c>
    </row>
    <row r="277" spans="1:6" s="73" customFormat="1" hidden="1" x14ac:dyDescent="0.2">
      <c r="A277" s="10" t="s">
        <v>698</v>
      </c>
      <c r="B277" s="75"/>
      <c r="C277" s="75"/>
      <c r="D277" s="75">
        <v>0</v>
      </c>
      <c r="E277" s="75">
        <v>0</v>
      </c>
      <c r="F277" s="73">
        <v>0</v>
      </c>
    </row>
    <row r="278" spans="1:6" s="73" customFormat="1" hidden="1" x14ac:dyDescent="0.2">
      <c r="A278" s="10" t="s">
        <v>675</v>
      </c>
      <c r="B278" s="75"/>
      <c r="C278" s="75"/>
      <c r="D278" s="75">
        <v>0</v>
      </c>
      <c r="E278" s="75">
        <v>370877.27</v>
      </c>
      <c r="F278" s="73">
        <v>285865.48</v>
      </c>
    </row>
    <row r="279" spans="1:6" s="73" customFormat="1" hidden="1" x14ac:dyDescent="0.2">
      <c r="A279" s="10" t="s">
        <v>676</v>
      </c>
      <c r="B279" s="75"/>
      <c r="C279" s="75"/>
      <c r="D279" s="75">
        <v>0</v>
      </c>
      <c r="E279" s="75">
        <v>6025000</v>
      </c>
      <c r="F279" s="73">
        <v>5125000</v>
      </c>
    </row>
    <row r="280" spans="1:6" s="73" customFormat="1" hidden="1" x14ac:dyDescent="0.2">
      <c r="A280" s="10" t="s">
        <v>700</v>
      </c>
      <c r="B280" s="75"/>
      <c r="C280" s="75"/>
      <c r="D280" s="75">
        <v>0</v>
      </c>
      <c r="E280" s="75">
        <v>1950000</v>
      </c>
      <c r="F280" s="73">
        <v>1000000</v>
      </c>
    </row>
    <row r="281" spans="1:6" s="73" customFormat="1" hidden="1" x14ac:dyDescent="0.2">
      <c r="A281" s="10" t="s">
        <v>677</v>
      </c>
      <c r="B281" s="75"/>
      <c r="C281" s="75"/>
      <c r="D281" s="75">
        <v>0</v>
      </c>
      <c r="E281" s="75">
        <v>973899.72</v>
      </c>
      <c r="F281" s="73">
        <v>1168332.69</v>
      </c>
    </row>
    <row r="282" spans="1:6" s="73" customFormat="1" hidden="1" x14ac:dyDescent="0.2">
      <c r="A282" s="10" t="s">
        <v>678</v>
      </c>
      <c r="B282" s="75"/>
      <c r="C282" s="75"/>
      <c r="D282" s="75">
        <v>0</v>
      </c>
      <c r="E282" s="75">
        <v>1117800</v>
      </c>
      <c r="F282" s="73">
        <v>1130300</v>
      </c>
    </row>
    <row r="283" spans="1:6" s="73" customFormat="1" hidden="1" x14ac:dyDescent="0.2">
      <c r="A283" s="10" t="s">
        <v>679</v>
      </c>
      <c r="B283" s="75"/>
      <c r="C283" s="75"/>
      <c r="D283" s="75">
        <v>0</v>
      </c>
      <c r="E283" s="75">
        <v>36000</v>
      </c>
      <c r="F283" s="73">
        <v>21000</v>
      </c>
    </row>
    <row r="284" spans="1:6" s="73" customFormat="1" hidden="1" x14ac:dyDescent="0.2">
      <c r="A284" s="10" t="s">
        <v>680</v>
      </c>
      <c r="B284" s="75"/>
      <c r="C284" s="75"/>
      <c r="D284" s="75">
        <v>0</v>
      </c>
      <c r="E284" s="75">
        <v>122827.62</v>
      </c>
      <c r="F284" s="73">
        <v>129456.45</v>
      </c>
    </row>
    <row r="285" spans="1:6" s="73" customFormat="1" hidden="1" x14ac:dyDescent="0.2">
      <c r="A285" s="10" t="s">
        <v>681</v>
      </c>
      <c r="B285" s="75"/>
      <c r="C285" s="75"/>
      <c r="D285" s="75">
        <v>0</v>
      </c>
      <c r="E285" s="75">
        <v>2050000</v>
      </c>
      <c r="F285" s="73">
        <v>1550000</v>
      </c>
    </row>
    <row r="286" spans="1:6" s="73" customFormat="1" hidden="1" x14ac:dyDescent="0.2">
      <c r="A286" s="10" t="s">
        <v>682</v>
      </c>
      <c r="B286" s="75"/>
      <c r="C286" s="75"/>
      <c r="D286" s="75">
        <v>0</v>
      </c>
      <c r="E286" s="75">
        <v>0</v>
      </c>
      <c r="F286" s="73">
        <v>0</v>
      </c>
    </row>
    <row r="287" spans="1:6" s="73" customFormat="1" hidden="1" x14ac:dyDescent="0.2">
      <c r="A287" s="10" t="s">
        <v>683</v>
      </c>
      <c r="B287" s="75"/>
      <c r="C287" s="75"/>
      <c r="D287" s="75">
        <v>0</v>
      </c>
      <c r="E287" s="75">
        <v>0</v>
      </c>
      <c r="F287" s="73">
        <v>0</v>
      </c>
    </row>
    <row r="288" spans="1:6" s="73" customFormat="1" hidden="1" x14ac:dyDescent="0.2">
      <c r="A288" s="10" t="s">
        <v>684</v>
      </c>
      <c r="B288" s="75"/>
      <c r="C288" s="75"/>
      <c r="D288" s="75">
        <v>0</v>
      </c>
      <c r="E288" s="75">
        <v>0</v>
      </c>
      <c r="F288" s="73">
        <v>0</v>
      </c>
    </row>
    <row r="289" spans="1:10" hidden="1" x14ac:dyDescent="0.2">
      <c r="A289" s="10" t="s">
        <v>699</v>
      </c>
      <c r="D289">
        <v>0</v>
      </c>
      <c r="E289">
        <v>0</v>
      </c>
      <c r="F289">
        <v>0</v>
      </c>
    </row>
    <row r="290" spans="1:10" s="73" customFormat="1" hidden="1" x14ac:dyDescent="0.2">
      <c r="A290" s="10" t="s">
        <v>685</v>
      </c>
      <c r="B290" s="75"/>
      <c r="C290" s="75"/>
      <c r="D290" s="75">
        <v>0</v>
      </c>
      <c r="E290" s="75">
        <v>202372.95</v>
      </c>
      <c r="F290" s="73">
        <v>145097.07999999999</v>
      </c>
    </row>
    <row r="291" spans="1:10" s="73" customFormat="1" hidden="1" x14ac:dyDescent="0.2">
      <c r="A291" s="10" t="s">
        <v>690</v>
      </c>
      <c r="B291" s="75"/>
      <c r="C291" s="75"/>
      <c r="D291" s="75">
        <v>0</v>
      </c>
      <c r="E291" s="75">
        <v>35000</v>
      </c>
      <c r="F291" s="73">
        <v>35000</v>
      </c>
    </row>
    <row r="292" spans="1:10" s="73" customFormat="1" hidden="1" x14ac:dyDescent="0.2">
      <c r="A292" s="10" t="s">
        <v>691</v>
      </c>
      <c r="B292" s="75"/>
      <c r="C292" s="75"/>
      <c r="D292" s="75">
        <v>0</v>
      </c>
      <c r="E292" s="75">
        <v>33408.78</v>
      </c>
      <c r="F292" s="73">
        <v>41092.239999999998</v>
      </c>
    </row>
    <row r="293" spans="1:10" s="73" customFormat="1" hidden="1" x14ac:dyDescent="0.2">
      <c r="A293" s="10" t="s">
        <v>701</v>
      </c>
      <c r="B293" s="75"/>
      <c r="C293" s="75"/>
      <c r="D293" s="75">
        <v>0</v>
      </c>
      <c r="E293" s="75">
        <v>0</v>
      </c>
      <c r="F293" s="73">
        <v>0</v>
      </c>
    </row>
    <row r="294" spans="1:10" s="73" customFormat="1" hidden="1" x14ac:dyDescent="0.2">
      <c r="A294" s="10" t="s">
        <v>702</v>
      </c>
      <c r="B294" s="75"/>
      <c r="C294" s="75"/>
      <c r="D294" s="75">
        <v>0</v>
      </c>
      <c r="E294" s="75">
        <v>0</v>
      </c>
      <c r="F294" s="73">
        <v>0</v>
      </c>
    </row>
    <row r="295" spans="1:10" s="9" customFormat="1" hidden="1" x14ac:dyDescent="0.2">
      <c r="A295" s="10" t="s">
        <v>703</v>
      </c>
      <c r="B295" s="303"/>
      <c r="C295" s="303"/>
      <c r="D295" s="303">
        <v>0</v>
      </c>
      <c r="E295" s="303">
        <v>101000</v>
      </c>
      <c r="F295" s="9">
        <v>60000</v>
      </c>
    </row>
    <row r="296" spans="1:10" s="9" customFormat="1" hidden="1" x14ac:dyDescent="0.2">
      <c r="A296" s="10" t="s">
        <v>704</v>
      </c>
      <c r="B296" s="303"/>
      <c r="C296" s="303"/>
      <c r="D296" s="303">
        <v>0</v>
      </c>
      <c r="E296" s="303">
        <v>0</v>
      </c>
      <c r="F296" s="9">
        <v>0</v>
      </c>
    </row>
    <row r="297" spans="1:10" ht="13.5" thickBot="1" x14ac:dyDescent="0.25"/>
    <row r="298" spans="1:10" s="10" customFormat="1" ht="16.5" thickBot="1" x14ac:dyDescent="0.3">
      <c r="B298" s="407" t="s">
        <v>112</v>
      </c>
      <c r="C298" s="388"/>
      <c r="D298" s="388"/>
      <c r="E298" s="388"/>
      <c r="F298" s="388"/>
      <c r="G298" s="389"/>
      <c r="H298" s="10" t="s">
        <v>1270</v>
      </c>
    </row>
    <row r="299" spans="1:10" s="10" customFormat="1" ht="13.5" thickBot="1" x14ac:dyDescent="0.25">
      <c r="A299" s="112"/>
      <c r="B299" s="76"/>
      <c r="C299" s="291"/>
      <c r="D299" s="405">
        <f>NOTES!$D$7</f>
        <v>2021</v>
      </c>
      <c r="E299" s="406"/>
      <c r="F299" s="405">
        <f>NOTES!$D$7-1</f>
        <v>2020</v>
      </c>
      <c r="G299" s="406"/>
    </row>
    <row r="300" spans="1:10" s="10" customFormat="1" ht="39.75" thickBot="1" x14ac:dyDescent="0.3">
      <c r="A300" s="114"/>
      <c r="B300" s="179"/>
      <c r="C300" s="19" t="s">
        <v>1265</v>
      </c>
      <c r="D300" s="127" t="s">
        <v>1263</v>
      </c>
      <c r="E300" s="126" t="s">
        <v>1359</v>
      </c>
      <c r="F300" s="126" t="s">
        <v>1263</v>
      </c>
      <c r="G300" s="127" t="s">
        <v>1264</v>
      </c>
    </row>
    <row r="301" spans="1:10" s="10" customFormat="1" ht="13.5" thickBot="1" x14ac:dyDescent="0.25">
      <c r="A301" s="114"/>
      <c r="B301" s="117" t="s">
        <v>723</v>
      </c>
      <c r="C301" s="177"/>
      <c r="D301" s="180" t="s">
        <v>1262</v>
      </c>
      <c r="E301" s="178" t="s">
        <v>1262</v>
      </c>
      <c r="F301" s="180" t="s">
        <v>1262</v>
      </c>
      <c r="G301" s="178" t="s">
        <v>1262</v>
      </c>
      <c r="I301" s="283" t="s">
        <v>515</v>
      </c>
    </row>
    <row r="302" spans="1:10" s="10" customFormat="1" x14ac:dyDescent="0.2">
      <c r="A302" s="114"/>
      <c r="B302" s="181"/>
      <c r="C302" s="43"/>
      <c r="D302" s="11"/>
      <c r="E302" s="166"/>
      <c r="F302" s="8"/>
      <c r="G302" s="166"/>
      <c r="I302" s="44" t="s">
        <v>1033</v>
      </c>
      <c r="J302" s="284" t="s">
        <v>515</v>
      </c>
    </row>
    <row r="303" spans="1:10" s="10" customFormat="1" x14ac:dyDescent="0.2">
      <c r="A303" s="114"/>
      <c r="B303" s="182" t="s">
        <v>1103</v>
      </c>
      <c r="C303" s="119" t="s">
        <v>1104</v>
      </c>
      <c r="D303" s="269">
        <v>0</v>
      </c>
      <c r="E303" s="269">
        <v>2500000</v>
      </c>
      <c r="F303" s="269">
        <v>2450000</v>
      </c>
      <c r="G303" s="169">
        <v>2450000</v>
      </c>
      <c r="I303" s="43"/>
      <c r="J303" s="285">
        <f>IF(E303="",1,IF(F303&gt;E303,F303,IF(G303&gt;E303,G303,E303)))</f>
        <v>2500000</v>
      </c>
    </row>
    <row r="304" spans="1:10" s="10" customFormat="1" x14ac:dyDescent="0.2">
      <c r="A304" s="114"/>
      <c r="B304" s="182" t="s">
        <v>1105</v>
      </c>
      <c r="C304" s="119" t="s">
        <v>50</v>
      </c>
      <c r="D304" s="269">
        <v>0</v>
      </c>
      <c r="E304" s="269">
        <v>65000</v>
      </c>
      <c r="F304" s="269">
        <v>65000</v>
      </c>
      <c r="G304" s="169">
        <v>65000</v>
      </c>
      <c r="J304" s="285">
        <f t="shared" ref="J304:J366" si="0">IF(E304="",1,IF(F304&gt;E304,F304,IF(G304&gt;E304,G304,E304)))</f>
        <v>65000</v>
      </c>
    </row>
    <row r="305" spans="1:10" s="10" customFormat="1" x14ac:dyDescent="0.2">
      <c r="A305" s="114"/>
      <c r="B305" s="182" t="s">
        <v>1106</v>
      </c>
      <c r="C305" s="119" t="s">
        <v>294</v>
      </c>
      <c r="D305" s="269">
        <v>0</v>
      </c>
      <c r="E305" s="269">
        <v>80700</v>
      </c>
      <c r="F305" s="269">
        <v>74200</v>
      </c>
      <c r="G305" s="169">
        <v>74200</v>
      </c>
      <c r="J305" s="285">
        <f t="shared" si="0"/>
        <v>80700</v>
      </c>
    </row>
    <row r="306" spans="1:10" s="10" customFormat="1" x14ac:dyDescent="0.2">
      <c r="A306" s="114"/>
      <c r="B306" s="182" t="s">
        <v>1107</v>
      </c>
      <c r="C306" s="119" t="s">
        <v>1108</v>
      </c>
      <c r="D306" s="269">
        <v>0</v>
      </c>
      <c r="E306" s="269">
        <v>0</v>
      </c>
      <c r="F306" s="269">
        <v>0</v>
      </c>
      <c r="G306" s="169">
        <v>0</v>
      </c>
      <c r="J306" s="285">
        <f t="shared" si="0"/>
        <v>0</v>
      </c>
    </row>
    <row r="307" spans="1:10" s="10" customFormat="1" x14ac:dyDescent="0.2">
      <c r="A307" s="114"/>
      <c r="B307" s="182" t="s">
        <v>928</v>
      </c>
      <c r="C307" s="119" t="s">
        <v>1109</v>
      </c>
      <c r="D307" s="269">
        <v>0</v>
      </c>
      <c r="E307" s="269">
        <v>1007100</v>
      </c>
      <c r="F307" s="269">
        <v>1080100</v>
      </c>
      <c r="G307" s="169">
        <v>1080100</v>
      </c>
      <c r="J307" s="285">
        <f t="shared" si="0"/>
        <v>1080100</v>
      </c>
    </row>
    <row r="308" spans="1:10" s="10" customFormat="1" ht="13.5" thickBot="1" x14ac:dyDescent="0.25">
      <c r="A308" s="114"/>
      <c r="B308" s="181"/>
      <c r="C308" s="42"/>
      <c r="D308" s="190"/>
      <c r="E308" s="169"/>
      <c r="F308" s="190"/>
      <c r="G308" s="169"/>
      <c r="J308" s="285">
        <f t="shared" si="0"/>
        <v>1</v>
      </c>
    </row>
    <row r="309" spans="1:10" s="10" customFormat="1" ht="16.5" thickBot="1" x14ac:dyDescent="0.3">
      <c r="A309" s="114"/>
      <c r="B309" s="181"/>
      <c r="C309" s="30" t="s">
        <v>295</v>
      </c>
      <c r="D309" s="191">
        <v>0</v>
      </c>
      <c r="E309" s="191">
        <v>3652800</v>
      </c>
      <c r="F309" s="191">
        <v>3669300</v>
      </c>
      <c r="G309" s="191">
        <v>3669300</v>
      </c>
      <c r="J309" s="285">
        <f t="shared" si="0"/>
        <v>3669300</v>
      </c>
    </row>
    <row r="310" spans="1:10" s="10" customFormat="1" x14ac:dyDescent="0.2">
      <c r="A310" s="114"/>
      <c r="B310" s="181"/>
      <c r="C310" s="41"/>
      <c r="D310" s="190"/>
      <c r="E310" s="169"/>
      <c r="F310" s="190"/>
      <c r="G310" s="169"/>
      <c r="J310" s="285">
        <f t="shared" si="0"/>
        <v>1</v>
      </c>
    </row>
    <row r="311" spans="1:10" s="10" customFormat="1" x14ac:dyDescent="0.2">
      <c r="A311" s="114"/>
      <c r="B311" s="182" t="s">
        <v>1110</v>
      </c>
      <c r="C311" s="119" t="s">
        <v>1111</v>
      </c>
      <c r="D311" s="269">
        <v>0</v>
      </c>
      <c r="E311" s="269">
        <v>298800</v>
      </c>
      <c r="F311" s="269">
        <v>310500</v>
      </c>
      <c r="G311" s="169">
        <v>310500</v>
      </c>
      <c r="J311" s="285">
        <f t="shared" si="0"/>
        <v>310500</v>
      </c>
    </row>
    <row r="312" spans="1:10" s="10" customFormat="1" x14ac:dyDescent="0.2">
      <c r="A312" s="114"/>
      <c r="B312" s="182" t="s">
        <v>929</v>
      </c>
      <c r="C312" s="119" t="s">
        <v>1109</v>
      </c>
      <c r="D312" s="269">
        <v>0</v>
      </c>
      <c r="E312" s="269">
        <v>162500</v>
      </c>
      <c r="F312" s="269">
        <v>167900</v>
      </c>
      <c r="G312" s="169">
        <v>167900</v>
      </c>
      <c r="J312" s="285">
        <f t="shared" si="0"/>
        <v>167900</v>
      </c>
    </row>
    <row r="313" spans="1:10" s="10" customFormat="1" ht="13.5" thickBot="1" x14ac:dyDescent="0.25">
      <c r="A313" s="114"/>
      <c r="B313" s="181"/>
      <c r="C313" s="42"/>
      <c r="D313" s="190"/>
      <c r="E313" s="169"/>
      <c r="F313" s="190"/>
      <c r="G313" s="169"/>
      <c r="J313" s="285">
        <f t="shared" si="0"/>
        <v>1</v>
      </c>
    </row>
    <row r="314" spans="1:10" s="10" customFormat="1" ht="32.25" thickBot="1" x14ac:dyDescent="0.3">
      <c r="A314" s="114"/>
      <c r="B314" s="181"/>
      <c r="C314" s="34" t="s">
        <v>296</v>
      </c>
      <c r="D314" s="191">
        <v>0</v>
      </c>
      <c r="E314" s="191">
        <v>461300</v>
      </c>
      <c r="F314" s="191">
        <v>478400</v>
      </c>
      <c r="G314" s="191">
        <v>478400</v>
      </c>
      <c r="J314" s="285">
        <f t="shared" si="0"/>
        <v>478400</v>
      </c>
    </row>
    <row r="315" spans="1:10" s="10" customFormat="1" x14ac:dyDescent="0.2">
      <c r="A315" s="114"/>
      <c r="B315" s="181"/>
      <c r="C315" s="41"/>
      <c r="D315" s="190"/>
      <c r="E315" s="169"/>
      <c r="F315" s="190"/>
      <c r="G315" s="169"/>
      <c r="J315" s="285">
        <f t="shared" si="0"/>
        <v>1</v>
      </c>
    </row>
    <row r="316" spans="1:10" s="10" customFormat="1" x14ac:dyDescent="0.2">
      <c r="A316" s="114"/>
      <c r="B316" s="182" t="s">
        <v>1112</v>
      </c>
      <c r="C316" s="119" t="s">
        <v>51</v>
      </c>
      <c r="D316" s="269">
        <v>0</v>
      </c>
      <c r="E316" s="269">
        <v>539600</v>
      </c>
      <c r="F316" s="269">
        <v>560700</v>
      </c>
      <c r="G316" s="169">
        <v>539600</v>
      </c>
      <c r="J316" s="285">
        <f t="shared" si="0"/>
        <v>560700</v>
      </c>
    </row>
    <row r="317" spans="1:10" s="10" customFormat="1" x14ac:dyDescent="0.2">
      <c r="A317" s="114"/>
      <c r="B317" s="182" t="s">
        <v>930</v>
      </c>
      <c r="C317" s="119" t="s">
        <v>1109</v>
      </c>
      <c r="D317" s="269">
        <v>0</v>
      </c>
      <c r="E317" s="269">
        <v>92300</v>
      </c>
      <c r="F317" s="269">
        <v>89200</v>
      </c>
      <c r="G317" s="169">
        <v>89200</v>
      </c>
      <c r="J317" s="285">
        <f t="shared" si="0"/>
        <v>92300</v>
      </c>
    </row>
    <row r="318" spans="1:10" s="10" customFormat="1" ht="13.5" thickBot="1" x14ac:dyDescent="0.25">
      <c r="A318" s="114"/>
      <c r="B318" s="181"/>
      <c r="C318" s="43"/>
      <c r="D318" s="190"/>
      <c r="E318" s="169"/>
      <c r="F318" s="190"/>
      <c r="G318" s="169"/>
      <c r="J318" s="285">
        <f t="shared" si="0"/>
        <v>1</v>
      </c>
    </row>
    <row r="319" spans="1:10" s="10" customFormat="1" ht="32.25" thickBot="1" x14ac:dyDescent="0.3">
      <c r="A319" s="114"/>
      <c r="B319" s="181"/>
      <c r="C319" s="34" t="s">
        <v>297</v>
      </c>
      <c r="D319" s="191">
        <v>0</v>
      </c>
      <c r="E319" s="191">
        <v>631900</v>
      </c>
      <c r="F319" s="191">
        <v>649900</v>
      </c>
      <c r="G319" s="191">
        <v>628800</v>
      </c>
      <c r="J319" s="285">
        <f t="shared" si="0"/>
        <v>649900</v>
      </c>
    </row>
    <row r="320" spans="1:10" s="10" customFormat="1" x14ac:dyDescent="0.2">
      <c r="A320" s="114"/>
      <c r="B320" s="181"/>
      <c r="C320" s="42"/>
      <c r="D320" s="190"/>
      <c r="E320" s="169"/>
      <c r="F320" s="190"/>
      <c r="G320" s="169"/>
      <c r="J320" s="285">
        <f t="shared" si="0"/>
        <v>1</v>
      </c>
    </row>
    <row r="321" spans="1:10" s="10" customFormat="1" x14ac:dyDescent="0.2">
      <c r="A321" s="114"/>
      <c r="B321" s="182" t="s">
        <v>1113</v>
      </c>
      <c r="C321" s="119" t="s">
        <v>52</v>
      </c>
      <c r="D321" s="269">
        <v>0</v>
      </c>
      <c r="E321" s="269">
        <v>80000</v>
      </c>
      <c r="F321" s="269">
        <v>80000</v>
      </c>
      <c r="G321" s="169">
        <v>80000</v>
      </c>
      <c r="J321" s="285">
        <f t="shared" si="0"/>
        <v>80000</v>
      </c>
    </row>
    <row r="322" spans="1:10" s="10" customFormat="1" x14ac:dyDescent="0.2">
      <c r="A322" s="114"/>
      <c r="B322" s="182" t="s">
        <v>768</v>
      </c>
      <c r="C322" s="119" t="s">
        <v>769</v>
      </c>
      <c r="D322" s="269">
        <v>0</v>
      </c>
      <c r="E322" s="269">
        <v>170000</v>
      </c>
      <c r="F322" s="269">
        <v>225000</v>
      </c>
      <c r="G322" s="169">
        <v>225000</v>
      </c>
      <c r="J322" s="285">
        <f t="shared" si="0"/>
        <v>225000</v>
      </c>
    </row>
    <row r="323" spans="1:10" s="10" customFormat="1" x14ac:dyDescent="0.2">
      <c r="A323" s="114"/>
      <c r="B323" s="182" t="s">
        <v>770</v>
      </c>
      <c r="C323" s="119" t="s">
        <v>53</v>
      </c>
      <c r="D323" s="269">
        <v>0</v>
      </c>
      <c r="E323" s="269">
        <v>0</v>
      </c>
      <c r="F323" s="269">
        <v>0</v>
      </c>
      <c r="G323" s="169">
        <v>0</v>
      </c>
      <c r="J323" s="285">
        <f t="shared" si="0"/>
        <v>0</v>
      </c>
    </row>
    <row r="324" spans="1:10" s="10" customFormat="1" x14ac:dyDescent="0.2">
      <c r="A324" s="114"/>
      <c r="B324" s="182" t="s">
        <v>931</v>
      </c>
      <c r="C324" s="119" t="s">
        <v>1109</v>
      </c>
      <c r="D324" s="269">
        <v>0</v>
      </c>
      <c r="E324" s="269">
        <v>121500</v>
      </c>
      <c r="F324" s="269">
        <v>112600</v>
      </c>
      <c r="G324" s="169">
        <v>112600</v>
      </c>
      <c r="J324" s="285">
        <f t="shared" si="0"/>
        <v>121500</v>
      </c>
    </row>
    <row r="325" spans="1:10" s="10" customFormat="1" ht="13.5" thickBot="1" x14ac:dyDescent="0.25">
      <c r="A325" s="114"/>
      <c r="B325" s="181"/>
      <c r="C325" s="43"/>
      <c r="D325" s="192"/>
      <c r="E325" s="169"/>
      <c r="F325" s="190"/>
      <c r="G325" s="169"/>
      <c r="J325" s="285">
        <f t="shared" si="0"/>
        <v>1</v>
      </c>
    </row>
    <row r="326" spans="1:10" s="10" customFormat="1" ht="32.25" thickBot="1" x14ac:dyDescent="0.3">
      <c r="A326" s="114"/>
      <c r="B326" s="181"/>
      <c r="C326" s="34" t="s">
        <v>42</v>
      </c>
      <c r="D326" s="191">
        <v>0</v>
      </c>
      <c r="E326" s="191">
        <v>371500</v>
      </c>
      <c r="F326" s="191">
        <v>417600</v>
      </c>
      <c r="G326" s="191">
        <v>417600</v>
      </c>
      <c r="J326" s="285">
        <f t="shared" si="0"/>
        <v>417600</v>
      </c>
    </row>
    <row r="327" spans="1:10" s="10" customFormat="1" x14ac:dyDescent="0.2">
      <c r="A327" s="114"/>
      <c r="B327" s="181"/>
      <c r="C327" s="63"/>
      <c r="D327" s="190"/>
      <c r="E327" s="169"/>
      <c r="F327" s="190"/>
      <c r="G327" s="169"/>
      <c r="J327" s="285">
        <f t="shared" si="0"/>
        <v>1</v>
      </c>
    </row>
    <row r="328" spans="1:10" s="10" customFormat="1" x14ac:dyDescent="0.2">
      <c r="A328" s="114"/>
      <c r="B328" s="182" t="s">
        <v>771</v>
      </c>
      <c r="C328" s="183" t="s">
        <v>54</v>
      </c>
      <c r="D328" s="269">
        <v>0</v>
      </c>
      <c r="E328" s="269">
        <v>600000</v>
      </c>
      <c r="F328" s="269">
        <v>600000</v>
      </c>
      <c r="G328" s="169">
        <v>600000</v>
      </c>
      <c r="J328" s="285">
        <f t="shared" si="0"/>
        <v>600000</v>
      </c>
    </row>
    <row r="329" spans="1:10" s="10" customFormat="1" x14ac:dyDescent="0.2">
      <c r="A329" s="114"/>
      <c r="B329" s="182" t="s">
        <v>772</v>
      </c>
      <c r="C329" s="183" t="s">
        <v>55</v>
      </c>
      <c r="D329" s="269">
        <v>0</v>
      </c>
      <c r="E329" s="269">
        <v>0</v>
      </c>
      <c r="F329" s="269">
        <v>0</v>
      </c>
      <c r="G329" s="169">
        <v>0</v>
      </c>
      <c r="J329" s="285">
        <f t="shared" si="0"/>
        <v>0</v>
      </c>
    </row>
    <row r="330" spans="1:10" s="10" customFormat="1" x14ac:dyDescent="0.2">
      <c r="A330" s="114"/>
      <c r="B330" s="182" t="s">
        <v>932</v>
      </c>
      <c r="C330" s="183" t="s">
        <v>1109</v>
      </c>
      <c r="D330" s="269">
        <v>0</v>
      </c>
      <c r="E330" s="269">
        <v>407900</v>
      </c>
      <c r="F330" s="269">
        <v>308500</v>
      </c>
      <c r="G330" s="169">
        <v>308500</v>
      </c>
      <c r="J330" s="285">
        <f t="shared" si="0"/>
        <v>407900</v>
      </c>
    </row>
    <row r="331" spans="1:10" s="10" customFormat="1" ht="13.5" thickBot="1" x14ac:dyDescent="0.25">
      <c r="A331" s="114"/>
      <c r="B331" s="179"/>
      <c r="C331" s="64"/>
      <c r="D331" s="190"/>
      <c r="E331" s="169"/>
      <c r="F331" s="190"/>
      <c r="G331" s="169"/>
      <c r="J331" s="285">
        <f t="shared" si="0"/>
        <v>1</v>
      </c>
    </row>
    <row r="332" spans="1:10" s="10" customFormat="1" ht="16.5" thickBot="1" x14ac:dyDescent="0.3">
      <c r="A332" s="114"/>
      <c r="B332" s="179"/>
      <c r="C332" s="48" t="s">
        <v>43</v>
      </c>
      <c r="D332" s="191">
        <v>0</v>
      </c>
      <c r="E332" s="191">
        <v>1007900</v>
      </c>
      <c r="F332" s="191">
        <v>908500</v>
      </c>
      <c r="G332" s="191">
        <v>908500</v>
      </c>
      <c r="J332" s="285">
        <f t="shared" si="0"/>
        <v>1007900</v>
      </c>
    </row>
    <row r="333" spans="1:10" s="10" customFormat="1" x14ac:dyDescent="0.2">
      <c r="A333" s="114"/>
      <c r="B333" s="179"/>
      <c r="C333" s="58"/>
      <c r="D333" s="190"/>
      <c r="E333" s="169"/>
      <c r="F333" s="190"/>
      <c r="G333" s="169"/>
      <c r="J333" s="285">
        <f t="shared" si="0"/>
        <v>1</v>
      </c>
    </row>
    <row r="334" spans="1:10" s="10" customFormat="1" x14ac:dyDescent="0.2">
      <c r="A334" s="114"/>
      <c r="B334" s="182" t="s">
        <v>773</v>
      </c>
      <c r="C334" s="183" t="s">
        <v>774</v>
      </c>
      <c r="D334" s="269">
        <v>0</v>
      </c>
      <c r="E334" s="269">
        <v>941600</v>
      </c>
      <c r="F334" s="269">
        <v>808100</v>
      </c>
      <c r="G334" s="169">
        <v>941600</v>
      </c>
      <c r="J334" s="285">
        <f t="shared" si="0"/>
        <v>941600</v>
      </c>
    </row>
    <row r="335" spans="1:10" s="10" customFormat="1" x14ac:dyDescent="0.2">
      <c r="A335" s="114"/>
      <c r="B335" s="182" t="s">
        <v>517</v>
      </c>
      <c r="C335" s="10" t="s">
        <v>45</v>
      </c>
      <c r="D335" s="269">
        <v>0</v>
      </c>
      <c r="E335" s="269">
        <v>0</v>
      </c>
      <c r="F335" s="269">
        <v>0</v>
      </c>
      <c r="G335" s="169">
        <v>0</v>
      </c>
      <c r="J335" s="285">
        <f t="shared" si="0"/>
        <v>0</v>
      </c>
    </row>
    <row r="336" spans="1:10" s="10" customFormat="1" x14ac:dyDescent="0.2">
      <c r="A336" s="114"/>
      <c r="B336" s="182" t="s">
        <v>933</v>
      </c>
      <c r="C336" s="183" t="s">
        <v>1109</v>
      </c>
      <c r="D336" s="269">
        <v>0</v>
      </c>
      <c r="E336" s="269">
        <v>370900</v>
      </c>
      <c r="F336" s="269">
        <v>285900</v>
      </c>
      <c r="G336" s="169">
        <v>285900</v>
      </c>
      <c r="J336" s="285">
        <f t="shared" si="0"/>
        <v>370900</v>
      </c>
    </row>
    <row r="337" spans="1:10" s="10" customFormat="1" ht="13.5" thickBot="1" x14ac:dyDescent="0.25">
      <c r="A337" s="114"/>
      <c r="B337" s="181"/>
      <c r="C337" s="65"/>
      <c r="D337" s="190"/>
      <c r="E337" s="169"/>
      <c r="F337" s="190"/>
      <c r="G337" s="169"/>
      <c r="J337" s="285">
        <f t="shared" si="0"/>
        <v>1</v>
      </c>
    </row>
    <row r="338" spans="1:10" s="10" customFormat="1" ht="16.5" thickBot="1" x14ac:dyDescent="0.25">
      <c r="A338" s="114"/>
      <c r="B338" s="181"/>
      <c r="C338" s="46" t="s">
        <v>1040</v>
      </c>
      <c r="D338" s="191">
        <v>0</v>
      </c>
      <c r="E338" s="191">
        <v>1312500</v>
      </c>
      <c r="F338" s="191">
        <v>1094000</v>
      </c>
      <c r="G338" s="191">
        <v>1227500</v>
      </c>
      <c r="J338" s="285">
        <f t="shared" si="0"/>
        <v>1312500</v>
      </c>
    </row>
    <row r="339" spans="1:10" s="10" customFormat="1" x14ac:dyDescent="0.2">
      <c r="A339" s="114"/>
      <c r="B339" s="181"/>
      <c r="C339" s="184"/>
      <c r="D339" s="190"/>
      <c r="E339" s="169"/>
      <c r="F339" s="190"/>
      <c r="G339" s="169"/>
      <c r="J339" s="285">
        <f t="shared" si="0"/>
        <v>1</v>
      </c>
    </row>
    <row r="340" spans="1:10" s="10" customFormat="1" x14ac:dyDescent="0.2">
      <c r="A340" s="114"/>
      <c r="B340" s="182" t="s">
        <v>775</v>
      </c>
      <c r="C340" s="10" t="s">
        <v>518</v>
      </c>
      <c r="D340" s="269">
        <v>0</v>
      </c>
      <c r="E340" s="269">
        <v>6025000</v>
      </c>
      <c r="F340" s="269">
        <v>5125000</v>
      </c>
      <c r="G340" s="169">
        <v>6000000</v>
      </c>
      <c r="J340" s="285">
        <f t="shared" si="0"/>
        <v>6025000</v>
      </c>
    </row>
    <row r="341" spans="1:10" s="10" customFormat="1" x14ac:dyDescent="0.2">
      <c r="A341" s="114"/>
      <c r="B341" s="182" t="s">
        <v>1236</v>
      </c>
      <c r="C341" s="10" t="s">
        <v>1237</v>
      </c>
      <c r="D341" s="269">
        <v>0</v>
      </c>
      <c r="E341" s="269">
        <v>1950000</v>
      </c>
      <c r="F341" s="269">
        <v>1000000</v>
      </c>
      <c r="G341" s="169">
        <v>2000000</v>
      </c>
      <c r="J341" s="285">
        <f t="shared" si="0"/>
        <v>2000000</v>
      </c>
    </row>
    <row r="342" spans="1:10" s="10" customFormat="1" x14ac:dyDescent="0.2">
      <c r="A342" s="114"/>
      <c r="B342" s="182" t="s">
        <v>1299</v>
      </c>
      <c r="C342" s="10" t="s">
        <v>1301</v>
      </c>
      <c r="D342" s="269">
        <v>0</v>
      </c>
      <c r="E342" s="269">
        <v>0</v>
      </c>
      <c r="F342" s="269">
        <v>0</v>
      </c>
      <c r="G342" s="169">
        <v>0</v>
      </c>
      <c r="J342" s="285"/>
    </row>
    <row r="343" spans="1:10" s="10" customFormat="1" x14ac:dyDescent="0.2">
      <c r="A343" s="114"/>
      <c r="B343" s="182" t="s">
        <v>1300</v>
      </c>
      <c r="C343" s="10" t="s">
        <v>1302</v>
      </c>
      <c r="D343" s="269">
        <v>0</v>
      </c>
      <c r="E343" s="269">
        <v>0</v>
      </c>
      <c r="F343" s="269">
        <v>0</v>
      </c>
      <c r="G343" s="169">
        <v>0</v>
      </c>
      <c r="J343" s="285"/>
    </row>
    <row r="344" spans="1:10" s="10" customFormat="1" x14ac:dyDescent="0.2">
      <c r="A344" s="114"/>
      <c r="B344" s="182" t="s">
        <v>934</v>
      </c>
      <c r="C344" s="183" t="s">
        <v>1109</v>
      </c>
      <c r="D344" s="269">
        <v>0</v>
      </c>
      <c r="E344" s="269">
        <v>973900</v>
      </c>
      <c r="F344" s="269">
        <v>1168300</v>
      </c>
      <c r="G344" s="169">
        <v>1168300</v>
      </c>
      <c r="J344" s="285">
        <f t="shared" si="0"/>
        <v>1168300</v>
      </c>
    </row>
    <row r="345" spans="1:10" s="10" customFormat="1" ht="13.5" thickBot="1" x14ac:dyDescent="0.25">
      <c r="A345" s="114"/>
      <c r="B345" s="181"/>
      <c r="C345" s="64"/>
      <c r="D345" s="190"/>
      <c r="E345" s="169"/>
      <c r="F345" s="190"/>
      <c r="G345" s="169"/>
      <c r="J345" s="285">
        <f t="shared" si="0"/>
        <v>1</v>
      </c>
    </row>
    <row r="346" spans="1:10" s="10" customFormat="1" ht="16.5" thickBot="1" x14ac:dyDescent="0.25">
      <c r="A346" s="369"/>
      <c r="B346" s="370"/>
      <c r="C346" s="56" t="s">
        <v>1303</v>
      </c>
      <c r="D346" s="191">
        <v>0</v>
      </c>
      <c r="E346" s="191">
        <v>8948900</v>
      </c>
      <c r="F346" s="191">
        <v>7293300</v>
      </c>
      <c r="G346" s="191">
        <v>9168300</v>
      </c>
      <c r="J346" s="285">
        <f t="shared" si="0"/>
        <v>9168300</v>
      </c>
    </row>
    <row r="347" spans="1:10" s="10" customFormat="1" x14ac:dyDescent="0.2">
      <c r="B347" s="181"/>
      <c r="C347" s="63"/>
      <c r="D347" s="190"/>
      <c r="E347" s="169"/>
      <c r="F347" s="190"/>
      <c r="G347" s="169"/>
      <c r="J347" s="285">
        <f t="shared" si="0"/>
        <v>1</v>
      </c>
    </row>
    <row r="348" spans="1:10" s="10" customFormat="1" x14ac:dyDescent="0.2">
      <c r="B348" s="182" t="s">
        <v>776</v>
      </c>
      <c r="C348" s="183" t="s">
        <v>777</v>
      </c>
      <c r="D348" s="269">
        <v>0</v>
      </c>
      <c r="E348" s="269">
        <v>1117800</v>
      </c>
      <c r="F348" s="269">
        <v>1130300</v>
      </c>
      <c r="G348" s="169">
        <v>1130300</v>
      </c>
      <c r="J348" s="285">
        <f t="shared" si="0"/>
        <v>1130300</v>
      </c>
    </row>
    <row r="349" spans="1:10" s="10" customFormat="1" x14ac:dyDescent="0.2">
      <c r="B349" s="182" t="s">
        <v>778</v>
      </c>
      <c r="C349" s="183" t="s">
        <v>779</v>
      </c>
      <c r="D349" s="269">
        <v>0</v>
      </c>
      <c r="E349" s="269">
        <v>36000</v>
      </c>
      <c r="F349" s="269">
        <v>21000</v>
      </c>
      <c r="G349" s="169">
        <v>21000</v>
      </c>
      <c r="J349" s="285">
        <f t="shared" si="0"/>
        <v>36000</v>
      </c>
    </row>
    <row r="350" spans="1:10" s="10" customFormat="1" x14ac:dyDescent="0.2">
      <c r="B350" s="182" t="s">
        <v>1235</v>
      </c>
      <c r="C350" s="183" t="s">
        <v>1109</v>
      </c>
      <c r="D350" s="269">
        <v>0</v>
      </c>
      <c r="E350" s="269">
        <v>122800</v>
      </c>
      <c r="F350" s="269">
        <v>129500</v>
      </c>
      <c r="G350" s="169">
        <v>129500</v>
      </c>
      <c r="J350" s="285">
        <f t="shared" si="0"/>
        <v>129500</v>
      </c>
    </row>
    <row r="351" spans="1:10" s="10" customFormat="1" ht="13.5" thickBot="1" x14ac:dyDescent="0.25">
      <c r="B351" s="181"/>
      <c r="C351" s="64"/>
      <c r="D351" s="190"/>
      <c r="E351" s="169"/>
      <c r="F351" s="190"/>
      <c r="G351" s="169"/>
      <c r="J351" s="285">
        <f t="shared" si="0"/>
        <v>1</v>
      </c>
    </row>
    <row r="352" spans="1:10" s="10" customFormat="1" ht="16.5" thickBot="1" x14ac:dyDescent="0.3">
      <c r="B352" s="181"/>
      <c r="C352" s="48" t="s">
        <v>46</v>
      </c>
      <c r="D352" s="191">
        <v>0</v>
      </c>
      <c r="E352" s="191">
        <v>1276600</v>
      </c>
      <c r="F352" s="191">
        <v>1280800</v>
      </c>
      <c r="G352" s="191">
        <v>1280800</v>
      </c>
      <c r="J352" s="285">
        <f t="shared" si="0"/>
        <v>1280800</v>
      </c>
    </row>
    <row r="353" spans="1:10" s="10" customFormat="1" x14ac:dyDescent="0.2">
      <c r="B353" s="181"/>
      <c r="C353" s="58"/>
      <c r="D353" s="190"/>
      <c r="E353" s="169"/>
      <c r="F353" s="190"/>
      <c r="G353" s="169"/>
      <c r="J353" s="285">
        <f t="shared" si="0"/>
        <v>1</v>
      </c>
    </row>
    <row r="354" spans="1:10" s="10" customFormat="1" x14ac:dyDescent="0.2">
      <c r="B354" s="182" t="s">
        <v>780</v>
      </c>
      <c r="C354" s="10" t="s">
        <v>1304</v>
      </c>
      <c r="D354" s="269">
        <v>0</v>
      </c>
      <c r="E354" s="269">
        <v>2050000</v>
      </c>
      <c r="F354" s="269">
        <v>1550000</v>
      </c>
      <c r="G354" s="169">
        <v>1900000</v>
      </c>
      <c r="J354" s="285">
        <f t="shared" si="0"/>
        <v>2050000</v>
      </c>
    </row>
    <row r="355" spans="1:10" s="10" customFormat="1" x14ac:dyDescent="0.2">
      <c r="B355" s="182" t="s">
        <v>781</v>
      </c>
      <c r="C355" s="183" t="s">
        <v>782</v>
      </c>
      <c r="D355" s="269">
        <v>0</v>
      </c>
      <c r="E355" s="269">
        <v>0</v>
      </c>
      <c r="F355" s="269">
        <v>0</v>
      </c>
      <c r="G355" s="169">
        <v>0</v>
      </c>
      <c r="J355" s="285">
        <f t="shared" si="0"/>
        <v>0</v>
      </c>
    </row>
    <row r="356" spans="1:10" s="10" customFormat="1" x14ac:dyDescent="0.2">
      <c r="B356" s="182" t="s">
        <v>783</v>
      </c>
      <c r="C356" s="10" t="s">
        <v>519</v>
      </c>
      <c r="D356" s="269">
        <v>0</v>
      </c>
      <c r="E356" s="269">
        <v>0</v>
      </c>
      <c r="F356" s="269">
        <v>0</v>
      </c>
      <c r="G356" s="169">
        <v>0</v>
      </c>
      <c r="J356" s="285">
        <f t="shared" si="0"/>
        <v>0</v>
      </c>
    </row>
    <row r="357" spans="1:10" s="10" customFormat="1" x14ac:dyDescent="0.2">
      <c r="B357" s="182" t="s">
        <v>784</v>
      </c>
      <c r="C357" s="183" t="s">
        <v>44</v>
      </c>
      <c r="D357" s="269">
        <v>0</v>
      </c>
      <c r="E357" s="269">
        <v>0</v>
      </c>
      <c r="F357" s="269">
        <v>0</v>
      </c>
      <c r="G357" s="169">
        <v>0</v>
      </c>
      <c r="J357" s="285">
        <f t="shared" si="0"/>
        <v>0</v>
      </c>
    </row>
    <row r="358" spans="1:10" s="10" customFormat="1" x14ac:dyDescent="0.2">
      <c r="B358" s="182" t="s">
        <v>521</v>
      </c>
      <c r="C358" s="10" t="s">
        <v>520</v>
      </c>
      <c r="D358" s="269">
        <v>0</v>
      </c>
      <c r="E358" s="269">
        <v>0</v>
      </c>
      <c r="F358" s="269">
        <v>0</v>
      </c>
      <c r="G358" s="169">
        <v>0</v>
      </c>
      <c r="J358" s="285">
        <f t="shared" si="0"/>
        <v>0</v>
      </c>
    </row>
    <row r="359" spans="1:10" s="10" customFormat="1" x14ac:dyDescent="0.2">
      <c r="B359" s="182" t="s">
        <v>935</v>
      </c>
      <c r="C359" s="183" t="s">
        <v>1109</v>
      </c>
      <c r="D359" s="269">
        <v>0</v>
      </c>
      <c r="E359" s="269">
        <v>202400</v>
      </c>
      <c r="F359" s="269">
        <v>145100</v>
      </c>
      <c r="G359" s="169">
        <v>145100</v>
      </c>
      <c r="J359" s="285">
        <f t="shared" si="0"/>
        <v>202400</v>
      </c>
    </row>
    <row r="360" spans="1:10" s="10" customFormat="1" ht="13.5" thickBot="1" x14ac:dyDescent="0.25">
      <c r="B360" s="179"/>
      <c r="C360" s="65"/>
      <c r="D360" s="190"/>
      <c r="E360" s="169"/>
      <c r="F360" s="190"/>
      <c r="G360" s="169"/>
      <c r="J360" s="285">
        <f t="shared" si="0"/>
        <v>1</v>
      </c>
    </row>
    <row r="361" spans="1:10" s="10" customFormat="1" ht="16.5" thickBot="1" x14ac:dyDescent="0.3">
      <c r="B361" s="179"/>
      <c r="C361" s="48" t="s">
        <v>734</v>
      </c>
      <c r="D361" s="191">
        <v>0</v>
      </c>
      <c r="E361" s="191">
        <v>2252400</v>
      </c>
      <c r="F361" s="191">
        <v>1695100</v>
      </c>
      <c r="G361" s="191">
        <v>2045100</v>
      </c>
      <c r="J361" s="285">
        <f t="shared" si="0"/>
        <v>2252400</v>
      </c>
    </row>
    <row r="362" spans="1:10" s="10" customFormat="1" x14ac:dyDescent="0.2">
      <c r="B362" s="179"/>
      <c r="C362" s="76"/>
      <c r="D362" s="190"/>
      <c r="E362" s="169"/>
      <c r="F362" s="190"/>
      <c r="G362" s="169"/>
      <c r="J362" s="285">
        <f t="shared" si="0"/>
        <v>1</v>
      </c>
    </row>
    <row r="363" spans="1:10" s="10" customFormat="1" x14ac:dyDescent="0.2">
      <c r="B363" s="182" t="s">
        <v>785</v>
      </c>
      <c r="C363" s="183" t="s">
        <v>560</v>
      </c>
      <c r="D363" s="269">
        <v>0</v>
      </c>
      <c r="E363" s="269">
        <v>35000</v>
      </c>
      <c r="F363" s="269">
        <v>35000</v>
      </c>
      <c r="G363" s="169">
        <v>35000</v>
      </c>
      <c r="J363" s="285">
        <f t="shared" si="0"/>
        <v>35000</v>
      </c>
    </row>
    <row r="364" spans="1:10" s="10" customFormat="1" x14ac:dyDescent="0.2">
      <c r="B364" s="182" t="s">
        <v>936</v>
      </c>
      <c r="C364" s="183" t="s">
        <v>1109</v>
      </c>
      <c r="D364" s="269">
        <v>0</v>
      </c>
      <c r="E364" s="269">
        <v>33400</v>
      </c>
      <c r="F364" s="269">
        <v>41100</v>
      </c>
      <c r="G364" s="169">
        <v>41100</v>
      </c>
      <c r="H364" s="114"/>
      <c r="J364" s="285">
        <f t="shared" si="0"/>
        <v>41100</v>
      </c>
    </row>
    <row r="365" spans="1:10" s="10" customFormat="1" ht="13.5" thickBot="1" x14ac:dyDescent="0.25">
      <c r="B365" s="186"/>
      <c r="C365" s="57"/>
      <c r="D365" s="190"/>
      <c r="E365" s="169"/>
      <c r="F365" s="190"/>
      <c r="G365" s="169"/>
      <c r="J365" s="285">
        <f t="shared" si="0"/>
        <v>1</v>
      </c>
    </row>
    <row r="366" spans="1:10" s="10" customFormat="1" ht="16.5" thickBot="1" x14ac:dyDescent="0.3">
      <c r="A366" s="166"/>
      <c r="B366" s="118"/>
      <c r="C366" s="222" t="s">
        <v>736</v>
      </c>
      <c r="D366" s="191">
        <v>0</v>
      </c>
      <c r="E366" s="191">
        <v>68400</v>
      </c>
      <c r="F366" s="191">
        <v>76100</v>
      </c>
      <c r="G366" s="191">
        <v>76100</v>
      </c>
      <c r="J366" s="285">
        <f t="shared" si="0"/>
        <v>76100</v>
      </c>
    </row>
    <row r="367" spans="1:10" s="10" customFormat="1" x14ac:dyDescent="0.2">
      <c r="B367" s="179"/>
      <c r="C367" s="58"/>
      <c r="D367" s="190"/>
      <c r="E367" s="351"/>
      <c r="F367" s="193"/>
      <c r="G367" s="169"/>
    </row>
    <row r="368" spans="1:10" s="10" customFormat="1" x14ac:dyDescent="0.2">
      <c r="B368" s="182" t="s">
        <v>1350</v>
      </c>
      <c r="C368" s="183" t="s">
        <v>1351</v>
      </c>
      <c r="D368" s="269">
        <v>0</v>
      </c>
      <c r="E368" s="269">
        <v>101000</v>
      </c>
      <c r="F368" s="269">
        <v>60000</v>
      </c>
      <c r="G368" s="169">
        <v>100000</v>
      </c>
    </row>
    <row r="369" spans="1:10" s="10" customFormat="1" x14ac:dyDescent="0.2">
      <c r="B369" s="182" t="s">
        <v>1352</v>
      </c>
      <c r="C369" s="183" t="s">
        <v>1109</v>
      </c>
      <c r="D369" s="269">
        <v>0</v>
      </c>
      <c r="E369" s="269">
        <v>0</v>
      </c>
      <c r="F369" s="269">
        <v>0</v>
      </c>
      <c r="G369" s="169">
        <v>0</v>
      </c>
      <c r="H369" s="114"/>
    </row>
    <row r="370" spans="1:10" s="10" customFormat="1" ht="13.5" thickBot="1" x14ac:dyDescent="0.25">
      <c r="B370" s="186"/>
      <c r="C370" s="57"/>
      <c r="D370" s="190"/>
      <c r="E370" s="169"/>
      <c r="F370" s="190"/>
      <c r="G370" s="169"/>
    </row>
    <row r="371" spans="1:10" s="10" customFormat="1" ht="16.5" thickBot="1" x14ac:dyDescent="0.3">
      <c r="A371" s="166"/>
      <c r="B371" s="118"/>
      <c r="C371" s="222" t="s">
        <v>1320</v>
      </c>
      <c r="D371" s="191">
        <v>0</v>
      </c>
      <c r="E371" s="191">
        <v>101000</v>
      </c>
      <c r="F371" s="191">
        <v>60000</v>
      </c>
      <c r="G371" s="191">
        <v>100000</v>
      </c>
    </row>
    <row r="372" spans="1:10" s="10" customFormat="1" ht="16.5" thickBot="1" x14ac:dyDescent="0.3">
      <c r="A372" s="43"/>
      <c r="B372" s="188"/>
      <c r="C372" s="189"/>
      <c r="D372" s="191"/>
      <c r="E372" s="191"/>
      <c r="F372" s="191"/>
      <c r="G372" s="191"/>
      <c r="I372" s="1"/>
      <c r="J372" s="1"/>
    </row>
    <row r="373" spans="1:10" s="1" customFormat="1" ht="16.5" thickBot="1" x14ac:dyDescent="0.3">
      <c r="B373" s="22"/>
      <c r="C373" s="67" t="s">
        <v>47</v>
      </c>
      <c r="D373" s="240">
        <v>0</v>
      </c>
      <c r="E373" s="240">
        <v>20085200</v>
      </c>
      <c r="F373" s="240">
        <v>17623000</v>
      </c>
      <c r="G373" s="240">
        <v>20000400</v>
      </c>
    </row>
    <row r="374" spans="1:10" x14ac:dyDescent="0.2">
      <c r="C374" s="45"/>
      <c r="D374" s="45"/>
      <c r="E374" s="45"/>
      <c r="F374" s="45"/>
      <c r="G374" s="45"/>
    </row>
    <row r="375" spans="1:10" x14ac:dyDescent="0.2">
      <c r="C375" s="45"/>
      <c r="D375" s="45"/>
      <c r="E375" s="45"/>
      <c r="F375" s="45"/>
      <c r="G375" s="45"/>
    </row>
    <row r="376" spans="1:10" x14ac:dyDescent="0.2">
      <c r="C376" s="45" t="s">
        <v>1270</v>
      </c>
      <c r="D376" s="45"/>
      <c r="E376" s="45"/>
      <c r="F376" s="45"/>
      <c r="G376" s="45"/>
    </row>
    <row r="377" spans="1:10" x14ac:dyDescent="0.2">
      <c r="C377" s="45"/>
      <c r="D377" s="45"/>
      <c r="E377" s="45"/>
      <c r="F377" s="45"/>
      <c r="G377" s="45"/>
    </row>
    <row r="378" spans="1:10" x14ac:dyDescent="0.2">
      <c r="C378" s="45"/>
      <c r="D378" s="45"/>
      <c r="E378" s="45"/>
      <c r="F378" s="45"/>
      <c r="G378" s="45"/>
    </row>
    <row r="379" spans="1:10" x14ac:dyDescent="0.2">
      <c r="C379" s="45"/>
      <c r="D379" s="45"/>
      <c r="E379" s="45"/>
      <c r="F379" s="45"/>
      <c r="G379" s="45"/>
    </row>
    <row r="380" spans="1:10" x14ac:dyDescent="0.2">
      <c r="C380" s="45"/>
      <c r="D380" s="45"/>
      <c r="E380" s="45"/>
      <c r="F380" s="45"/>
      <c r="G380" s="45"/>
    </row>
    <row r="381" spans="1:10" x14ac:dyDescent="0.2">
      <c r="C381" s="45"/>
      <c r="D381" s="45"/>
      <c r="E381" s="45"/>
      <c r="F381" s="45"/>
      <c r="G381" s="45"/>
    </row>
    <row r="382" spans="1:10" x14ac:dyDescent="0.2">
      <c r="C382" s="45"/>
      <c r="D382" s="45"/>
      <c r="E382" s="45"/>
      <c r="F382" s="45"/>
      <c r="G382" s="45"/>
    </row>
    <row r="383" spans="1:10" x14ac:dyDescent="0.2">
      <c r="C383" s="45"/>
      <c r="D383" s="45"/>
      <c r="E383" s="45"/>
      <c r="F383" s="45"/>
      <c r="G383" s="45"/>
    </row>
    <row r="384" spans="1:10" x14ac:dyDescent="0.2">
      <c r="C384" s="45"/>
      <c r="D384" s="45"/>
      <c r="E384" s="45"/>
      <c r="F384" s="45"/>
      <c r="G384" s="45"/>
    </row>
    <row r="385" spans="3:7" x14ac:dyDescent="0.2">
      <c r="C385" s="45"/>
      <c r="D385" s="45"/>
      <c r="E385" s="45"/>
      <c r="F385" s="45"/>
      <c r="G385" s="45"/>
    </row>
    <row r="386" spans="3:7" x14ac:dyDescent="0.2">
      <c r="C386" s="45"/>
      <c r="D386" s="45"/>
      <c r="E386" s="45"/>
      <c r="F386" s="45"/>
      <c r="G386" s="45"/>
    </row>
    <row r="387" spans="3:7" x14ac:dyDescent="0.2">
      <c r="C387" s="45"/>
      <c r="D387" s="45"/>
      <c r="E387" s="45"/>
      <c r="F387" s="45"/>
      <c r="G387" s="45"/>
    </row>
    <row r="388" spans="3:7" x14ac:dyDescent="0.2">
      <c r="C388" s="45"/>
      <c r="D388" s="45"/>
      <c r="E388" s="45"/>
      <c r="F388" s="45"/>
      <c r="G388" s="45"/>
    </row>
    <row r="389" spans="3:7" x14ac:dyDescent="0.2">
      <c r="C389" s="45"/>
      <c r="D389" s="45"/>
      <c r="E389" s="45"/>
      <c r="F389" s="45"/>
      <c r="G389" s="45"/>
    </row>
    <row r="390" spans="3:7" x14ac:dyDescent="0.2">
      <c r="C390" s="45"/>
      <c r="D390" s="45"/>
      <c r="E390" s="45"/>
      <c r="F390" s="45"/>
      <c r="G390" s="45"/>
    </row>
    <row r="391" spans="3:7" x14ac:dyDescent="0.2">
      <c r="C391" s="45"/>
      <c r="D391" s="45"/>
      <c r="E391" s="45"/>
      <c r="F391" s="45"/>
      <c r="G391" s="45"/>
    </row>
    <row r="392" spans="3:7" x14ac:dyDescent="0.2">
      <c r="C392" s="45"/>
      <c r="D392" s="45"/>
      <c r="E392" s="45"/>
      <c r="F392" s="45"/>
      <c r="G392" s="45"/>
    </row>
    <row r="393" spans="3:7" x14ac:dyDescent="0.2">
      <c r="C393" s="45"/>
      <c r="D393" s="45"/>
      <c r="E393" s="45"/>
      <c r="F393" s="45"/>
      <c r="G393" s="45"/>
    </row>
    <row r="394" spans="3:7" x14ac:dyDescent="0.2">
      <c r="C394" s="45"/>
      <c r="D394" s="45"/>
      <c r="E394" s="45"/>
      <c r="F394" s="45"/>
      <c r="G394" s="45"/>
    </row>
    <row r="395" spans="3:7" x14ac:dyDescent="0.2">
      <c r="C395" s="45"/>
      <c r="D395" s="45"/>
      <c r="E395" s="45"/>
      <c r="F395" s="45"/>
      <c r="G395" s="45"/>
    </row>
    <row r="396" spans="3:7" x14ac:dyDescent="0.2">
      <c r="C396" s="45"/>
      <c r="D396" s="45"/>
      <c r="E396" s="45"/>
      <c r="F396" s="45"/>
      <c r="G396" s="45"/>
    </row>
    <row r="397" spans="3:7" x14ac:dyDescent="0.2">
      <c r="C397" s="45"/>
      <c r="D397" s="45"/>
      <c r="E397" s="45"/>
      <c r="F397" s="45"/>
      <c r="G397" s="45"/>
    </row>
    <row r="398" spans="3:7" x14ac:dyDescent="0.2">
      <c r="C398" s="45"/>
      <c r="D398" s="45"/>
      <c r="E398" s="45"/>
      <c r="F398" s="45"/>
      <c r="G398" s="45"/>
    </row>
    <row r="399" spans="3:7" x14ac:dyDescent="0.2">
      <c r="C399" s="45"/>
      <c r="D399" s="45"/>
      <c r="E399" s="45"/>
      <c r="F399" s="45"/>
      <c r="G399" s="45"/>
    </row>
    <row r="400" spans="3:7" x14ac:dyDescent="0.2">
      <c r="C400" s="45"/>
      <c r="D400" s="45"/>
      <c r="E400" s="45"/>
      <c r="F400" s="45"/>
      <c r="G400" s="45"/>
    </row>
    <row r="401" spans="3:7" x14ac:dyDescent="0.2">
      <c r="C401" s="45"/>
      <c r="D401" s="45"/>
      <c r="E401" s="45"/>
      <c r="F401" s="45"/>
      <c r="G401" s="45"/>
    </row>
    <row r="402" spans="3:7" x14ac:dyDescent="0.2">
      <c r="C402" s="45"/>
      <c r="D402" s="45"/>
      <c r="E402" s="45"/>
      <c r="F402" s="45"/>
      <c r="G402" s="45"/>
    </row>
    <row r="403" spans="3:7" x14ac:dyDescent="0.2">
      <c r="C403" s="45"/>
      <c r="D403" s="45"/>
      <c r="E403" s="45"/>
      <c r="F403" s="45"/>
      <c r="G403" s="45"/>
    </row>
    <row r="404" spans="3:7" x14ac:dyDescent="0.2">
      <c r="C404" s="45"/>
      <c r="D404" s="45"/>
      <c r="E404" s="45"/>
      <c r="F404" s="45"/>
      <c r="G404" s="45"/>
    </row>
    <row r="405" spans="3:7" x14ac:dyDescent="0.2">
      <c r="C405" s="45"/>
      <c r="D405" s="45"/>
      <c r="E405" s="45"/>
      <c r="F405" s="45"/>
      <c r="G405" s="45"/>
    </row>
    <row r="406" spans="3:7" x14ac:dyDescent="0.2">
      <c r="C406" s="45"/>
      <c r="D406" s="45"/>
      <c r="E406" s="45"/>
      <c r="F406" s="45"/>
      <c r="G406" s="45"/>
    </row>
    <row r="407" spans="3:7" x14ac:dyDescent="0.2">
      <c r="C407" s="45"/>
      <c r="D407" s="45"/>
      <c r="E407" s="45"/>
      <c r="F407" s="45"/>
      <c r="G407" s="45"/>
    </row>
    <row r="408" spans="3:7" x14ac:dyDescent="0.2">
      <c r="C408" s="45"/>
      <c r="D408" s="45"/>
      <c r="E408" s="45"/>
      <c r="F408" s="45"/>
      <c r="G408" s="45"/>
    </row>
    <row r="409" spans="3:7" x14ac:dyDescent="0.2">
      <c r="C409" s="45"/>
      <c r="D409" s="45"/>
      <c r="E409" s="45"/>
      <c r="F409" s="45"/>
      <c r="G409" s="45"/>
    </row>
    <row r="410" spans="3:7" x14ac:dyDescent="0.2">
      <c r="C410" s="45"/>
      <c r="D410" s="45"/>
      <c r="E410" s="45"/>
      <c r="F410" s="45"/>
      <c r="G410" s="45"/>
    </row>
    <row r="411" spans="3:7" x14ac:dyDescent="0.2">
      <c r="C411" s="45"/>
      <c r="D411" s="45"/>
      <c r="E411" s="45"/>
      <c r="F411" s="45"/>
      <c r="G411" s="45"/>
    </row>
    <row r="412" spans="3:7" x14ac:dyDescent="0.2">
      <c r="C412" s="45"/>
      <c r="D412" s="45"/>
      <c r="E412" s="45"/>
      <c r="F412" s="45"/>
      <c r="G412" s="45"/>
    </row>
    <row r="413" spans="3:7" x14ac:dyDescent="0.2">
      <c r="C413" s="45"/>
      <c r="D413" s="45"/>
      <c r="E413" s="45"/>
      <c r="F413" s="45"/>
      <c r="G413" s="45"/>
    </row>
    <row r="414" spans="3:7" x14ac:dyDescent="0.2">
      <c r="C414" s="45"/>
      <c r="D414" s="45"/>
      <c r="E414" s="45"/>
      <c r="F414" s="45"/>
      <c r="G414" s="45"/>
    </row>
    <row r="415" spans="3:7" x14ac:dyDescent="0.2">
      <c r="C415" s="45"/>
      <c r="D415" s="45"/>
      <c r="E415" s="45"/>
      <c r="F415" s="45"/>
      <c r="G415" s="45"/>
    </row>
    <row r="416" spans="3:7" x14ac:dyDescent="0.2">
      <c r="C416" s="45"/>
      <c r="D416" s="45"/>
      <c r="E416" s="45"/>
      <c r="F416" s="45"/>
      <c r="G416" s="45"/>
    </row>
    <row r="417" spans="3:7" x14ac:dyDescent="0.2">
      <c r="C417" s="45"/>
      <c r="D417" s="45"/>
      <c r="E417" s="45"/>
      <c r="F417" s="45"/>
      <c r="G417" s="45"/>
    </row>
    <row r="418" spans="3:7" x14ac:dyDescent="0.2">
      <c r="C418" s="45"/>
      <c r="D418" s="45"/>
      <c r="E418" s="45"/>
      <c r="F418" s="45"/>
      <c r="G418" s="45"/>
    </row>
    <row r="419" spans="3:7" x14ac:dyDescent="0.2">
      <c r="C419" s="45"/>
      <c r="D419" s="45"/>
      <c r="E419" s="45"/>
      <c r="F419" s="45"/>
      <c r="G419" s="45"/>
    </row>
    <row r="420" spans="3:7" x14ac:dyDescent="0.2">
      <c r="C420" s="45"/>
      <c r="D420" s="45"/>
      <c r="E420" s="45"/>
      <c r="F420" s="45"/>
      <c r="G420" s="45"/>
    </row>
    <row r="421" spans="3:7" x14ac:dyDescent="0.2">
      <c r="C421" s="45"/>
      <c r="D421" s="45"/>
      <c r="E421" s="45"/>
      <c r="F421" s="45"/>
      <c r="G421" s="45"/>
    </row>
    <row r="422" spans="3:7" x14ac:dyDescent="0.2">
      <c r="C422" s="45"/>
      <c r="D422" s="45"/>
      <c r="E422" s="45"/>
      <c r="F422" s="45"/>
      <c r="G422" s="45"/>
    </row>
    <row r="423" spans="3:7" x14ac:dyDescent="0.2">
      <c r="C423" s="45"/>
      <c r="D423" s="45"/>
      <c r="E423" s="45"/>
      <c r="F423" s="45"/>
      <c r="G423" s="45"/>
    </row>
    <row r="424" spans="3:7" x14ac:dyDescent="0.2">
      <c r="C424" s="45"/>
      <c r="D424" s="45"/>
      <c r="E424" s="45"/>
      <c r="F424" s="45"/>
      <c r="G424" s="45"/>
    </row>
    <row r="425" spans="3:7" x14ac:dyDescent="0.2">
      <c r="C425" s="45"/>
      <c r="D425" s="45"/>
      <c r="E425" s="45"/>
      <c r="F425" s="45"/>
      <c r="G425" s="45"/>
    </row>
    <row r="426" spans="3:7" x14ac:dyDescent="0.2">
      <c r="C426" s="45"/>
      <c r="D426" s="45"/>
      <c r="E426" s="45"/>
      <c r="F426" s="45"/>
      <c r="G426" s="45"/>
    </row>
    <row r="427" spans="3:7" x14ac:dyDescent="0.2">
      <c r="C427" s="45"/>
      <c r="D427" s="45"/>
      <c r="E427" s="45"/>
      <c r="F427" s="45"/>
      <c r="G427" s="45"/>
    </row>
    <row r="428" spans="3:7" x14ac:dyDescent="0.2">
      <c r="C428" s="45"/>
      <c r="D428" s="45"/>
      <c r="E428" s="45"/>
      <c r="F428" s="45"/>
      <c r="G428" s="45"/>
    </row>
    <row r="429" spans="3:7" x14ac:dyDescent="0.2">
      <c r="C429" s="45"/>
      <c r="D429" s="45"/>
      <c r="E429" s="45"/>
      <c r="F429" s="45"/>
      <c r="G429" s="45"/>
    </row>
    <row r="430" spans="3:7" x14ac:dyDescent="0.2">
      <c r="C430" s="45"/>
      <c r="D430" s="45"/>
      <c r="E430" s="45"/>
      <c r="F430" s="45"/>
      <c r="G430" s="45"/>
    </row>
    <row r="431" spans="3:7" x14ac:dyDescent="0.2">
      <c r="C431" s="45"/>
      <c r="D431" s="45"/>
      <c r="E431" s="45"/>
      <c r="F431" s="45"/>
      <c r="G431" s="45"/>
    </row>
    <row r="432" spans="3:7" x14ac:dyDescent="0.2">
      <c r="C432" s="45"/>
      <c r="D432" s="45"/>
      <c r="E432" s="45"/>
      <c r="F432" s="45"/>
      <c r="G432" s="45"/>
    </row>
    <row r="433" spans="3:7" x14ac:dyDescent="0.2">
      <c r="C433" s="45"/>
      <c r="D433" s="45"/>
      <c r="E433" s="45"/>
      <c r="F433" s="45"/>
      <c r="G433" s="45"/>
    </row>
    <row r="434" spans="3:7" x14ac:dyDescent="0.2">
      <c r="C434" s="45"/>
      <c r="D434" s="45"/>
      <c r="E434" s="45"/>
      <c r="F434" s="45"/>
      <c r="G434" s="45"/>
    </row>
    <row r="435" spans="3:7" x14ac:dyDescent="0.2">
      <c r="C435" s="45"/>
      <c r="D435" s="45"/>
      <c r="E435" s="45"/>
      <c r="F435" s="45"/>
      <c r="G435" s="45"/>
    </row>
    <row r="436" spans="3:7" x14ac:dyDescent="0.2">
      <c r="C436" s="45"/>
      <c r="D436" s="45"/>
      <c r="E436" s="45"/>
      <c r="F436" s="45"/>
      <c r="G436" s="45"/>
    </row>
    <row r="437" spans="3:7" x14ac:dyDescent="0.2">
      <c r="C437" s="45"/>
      <c r="D437" s="45"/>
      <c r="E437" s="45"/>
      <c r="F437" s="45"/>
      <c r="G437" s="45"/>
    </row>
    <row r="438" spans="3:7" x14ac:dyDescent="0.2">
      <c r="C438" s="45"/>
      <c r="D438" s="45"/>
      <c r="E438" s="45"/>
      <c r="F438" s="45"/>
      <c r="G438" s="45"/>
    </row>
    <row r="439" spans="3:7" x14ac:dyDescent="0.2">
      <c r="C439" s="45"/>
      <c r="D439" s="45"/>
      <c r="E439" s="45"/>
      <c r="F439" s="45"/>
      <c r="G439" s="45"/>
    </row>
    <row r="440" spans="3:7" x14ac:dyDescent="0.2">
      <c r="C440" s="45"/>
      <c r="D440" s="45"/>
      <c r="E440" s="45"/>
      <c r="F440" s="45"/>
      <c r="G440" s="45"/>
    </row>
    <row r="441" spans="3:7" x14ac:dyDescent="0.2">
      <c r="C441" s="45"/>
      <c r="D441" s="45"/>
      <c r="E441" s="45"/>
      <c r="F441" s="45"/>
      <c r="G441" s="45"/>
    </row>
    <row r="442" spans="3:7" x14ac:dyDescent="0.2">
      <c r="C442" s="45"/>
      <c r="D442" s="45"/>
      <c r="E442" s="45"/>
      <c r="F442" s="45"/>
      <c r="G442" s="45"/>
    </row>
    <row r="443" spans="3:7" x14ac:dyDescent="0.2">
      <c r="C443" s="45"/>
      <c r="D443" s="45"/>
      <c r="E443" s="45"/>
      <c r="F443" s="45"/>
      <c r="G443" s="45"/>
    </row>
    <row r="444" spans="3:7" x14ac:dyDescent="0.2">
      <c r="C444" s="45"/>
      <c r="D444" s="45"/>
      <c r="E444" s="45"/>
      <c r="F444" s="45"/>
      <c r="G444" s="45"/>
    </row>
    <row r="445" spans="3:7" x14ac:dyDescent="0.2">
      <c r="C445" s="45"/>
      <c r="D445" s="45"/>
      <c r="E445" s="45"/>
      <c r="F445" s="45"/>
      <c r="G445" s="45"/>
    </row>
    <row r="446" spans="3:7" x14ac:dyDescent="0.2">
      <c r="C446" s="45"/>
      <c r="D446" s="45"/>
      <c r="E446" s="45"/>
      <c r="F446" s="45"/>
      <c r="G446" s="45"/>
    </row>
    <row r="447" spans="3:7" x14ac:dyDescent="0.2">
      <c r="C447" s="45"/>
      <c r="D447" s="45"/>
      <c r="E447" s="45"/>
      <c r="F447" s="45"/>
      <c r="G447" s="45"/>
    </row>
    <row r="448" spans="3:7" x14ac:dyDescent="0.2">
      <c r="C448" s="45"/>
      <c r="D448" s="45"/>
      <c r="E448" s="45"/>
      <c r="F448" s="45"/>
      <c r="G448" s="45"/>
    </row>
    <row r="449" spans="3:7" x14ac:dyDescent="0.2">
      <c r="C449" s="45"/>
      <c r="D449" s="45"/>
      <c r="E449" s="45"/>
      <c r="F449" s="45"/>
      <c r="G449" s="45"/>
    </row>
    <row r="450" spans="3:7" x14ac:dyDescent="0.2">
      <c r="C450" s="45"/>
      <c r="D450" s="45"/>
      <c r="E450" s="45"/>
      <c r="F450" s="45"/>
      <c r="G450" s="45"/>
    </row>
    <row r="451" spans="3:7" x14ac:dyDescent="0.2">
      <c r="C451" s="45"/>
      <c r="D451" s="45"/>
      <c r="E451" s="45"/>
      <c r="F451" s="45"/>
      <c r="G451" s="45"/>
    </row>
    <row r="452" spans="3:7" x14ac:dyDescent="0.2">
      <c r="C452" s="45"/>
      <c r="D452" s="45"/>
      <c r="E452" s="45"/>
      <c r="F452" s="45"/>
      <c r="G452" s="45"/>
    </row>
    <row r="453" spans="3:7" x14ac:dyDescent="0.2">
      <c r="C453" s="45"/>
      <c r="D453" s="45"/>
      <c r="E453" s="45"/>
      <c r="F453" s="45"/>
      <c r="G453" s="45"/>
    </row>
    <row r="454" spans="3:7" x14ac:dyDescent="0.2">
      <c r="C454" s="45"/>
      <c r="D454" s="45"/>
      <c r="E454" s="45"/>
      <c r="F454" s="45"/>
      <c r="G454" s="45"/>
    </row>
    <row r="455" spans="3:7" x14ac:dyDescent="0.2">
      <c r="C455" s="45"/>
      <c r="D455" s="45"/>
      <c r="E455" s="45"/>
      <c r="F455" s="45"/>
      <c r="G455" s="45"/>
    </row>
    <row r="456" spans="3:7" x14ac:dyDescent="0.2">
      <c r="C456" s="45"/>
      <c r="D456" s="45"/>
      <c r="E456" s="45"/>
      <c r="F456" s="45"/>
      <c r="G456" s="45"/>
    </row>
    <row r="457" spans="3:7" x14ac:dyDescent="0.2">
      <c r="C457" s="45"/>
      <c r="D457" s="45"/>
      <c r="E457" s="45"/>
      <c r="F457" s="45"/>
      <c r="G457" s="45"/>
    </row>
    <row r="458" spans="3:7" x14ac:dyDescent="0.2">
      <c r="C458" s="45"/>
      <c r="D458" s="45"/>
      <c r="E458" s="45"/>
      <c r="F458" s="45"/>
      <c r="G458" s="45"/>
    </row>
    <row r="459" spans="3:7" x14ac:dyDescent="0.2">
      <c r="C459" s="45"/>
      <c r="D459" s="45"/>
      <c r="E459" s="45"/>
      <c r="F459" s="45"/>
      <c r="G459" s="45"/>
    </row>
    <row r="460" spans="3:7" x14ac:dyDescent="0.2">
      <c r="C460" s="45"/>
      <c r="D460" s="45"/>
      <c r="E460" s="45"/>
      <c r="F460" s="45"/>
      <c r="G460" s="45"/>
    </row>
    <row r="461" spans="3:7" x14ac:dyDescent="0.2">
      <c r="C461" s="45"/>
      <c r="D461" s="45"/>
      <c r="E461" s="45"/>
      <c r="F461" s="45"/>
      <c r="G461" s="45"/>
    </row>
    <row r="462" spans="3:7" x14ac:dyDescent="0.2">
      <c r="C462" s="45"/>
      <c r="D462" s="45"/>
      <c r="E462" s="45"/>
      <c r="F462" s="45"/>
      <c r="G462" s="45"/>
    </row>
    <row r="463" spans="3:7" x14ac:dyDescent="0.2">
      <c r="C463" s="45"/>
      <c r="D463" s="45"/>
      <c r="E463" s="45"/>
      <c r="F463" s="45"/>
      <c r="G463" s="45"/>
    </row>
    <row r="464" spans="3:7" x14ac:dyDescent="0.2">
      <c r="C464" s="45"/>
      <c r="D464" s="45"/>
      <c r="E464" s="45"/>
      <c r="F464" s="45"/>
      <c r="G464" s="45"/>
    </row>
    <row r="465" spans="3:7" x14ac:dyDescent="0.2">
      <c r="C465" s="45"/>
      <c r="D465" s="45"/>
      <c r="E465" s="45"/>
      <c r="F465" s="45"/>
      <c r="G465" s="45"/>
    </row>
    <row r="466" spans="3:7" x14ac:dyDescent="0.2">
      <c r="C466" s="45"/>
      <c r="D466" s="45"/>
      <c r="E466" s="45"/>
      <c r="F466" s="45"/>
      <c r="G466" s="45"/>
    </row>
    <row r="467" spans="3:7" x14ac:dyDescent="0.2">
      <c r="C467" s="45"/>
      <c r="D467" s="45"/>
      <c r="E467" s="45"/>
      <c r="F467" s="45"/>
      <c r="G467" s="45"/>
    </row>
    <row r="468" spans="3:7" x14ac:dyDescent="0.2">
      <c r="C468" s="45"/>
      <c r="D468" s="45"/>
      <c r="E468" s="45"/>
      <c r="F468" s="45"/>
      <c r="G468" s="45"/>
    </row>
    <row r="469" spans="3:7" x14ac:dyDescent="0.2">
      <c r="C469" s="45"/>
      <c r="D469" s="45"/>
      <c r="E469" s="45"/>
      <c r="F469" s="45"/>
      <c r="G469" s="45"/>
    </row>
    <row r="470" spans="3:7" x14ac:dyDescent="0.2">
      <c r="C470" s="45"/>
      <c r="D470" s="45"/>
      <c r="E470" s="45"/>
      <c r="F470" s="45"/>
      <c r="G470" s="45"/>
    </row>
    <row r="471" spans="3:7" x14ac:dyDescent="0.2">
      <c r="C471" s="45"/>
      <c r="D471" s="45"/>
      <c r="E471" s="45"/>
      <c r="F471" s="45"/>
      <c r="G471" s="45"/>
    </row>
    <row r="472" spans="3:7" x14ac:dyDescent="0.2">
      <c r="C472" s="45"/>
      <c r="D472" s="45"/>
      <c r="E472" s="45"/>
      <c r="F472" s="45"/>
      <c r="G472" s="45"/>
    </row>
    <row r="473" spans="3:7" x14ac:dyDescent="0.2">
      <c r="C473" s="45"/>
      <c r="D473" s="45"/>
      <c r="E473" s="45"/>
      <c r="F473" s="45"/>
      <c r="G473" s="45"/>
    </row>
    <row r="474" spans="3:7" x14ac:dyDescent="0.2">
      <c r="C474" s="45"/>
      <c r="D474" s="45"/>
      <c r="E474" s="45"/>
      <c r="F474" s="45"/>
      <c r="G474" s="45"/>
    </row>
    <row r="475" spans="3:7" x14ac:dyDescent="0.2">
      <c r="C475" s="45"/>
      <c r="D475" s="45"/>
      <c r="E475" s="45"/>
      <c r="F475" s="45"/>
      <c r="G475" s="45"/>
    </row>
    <row r="476" spans="3:7" x14ac:dyDescent="0.2">
      <c r="C476" s="45"/>
      <c r="D476" s="45"/>
      <c r="E476" s="45"/>
      <c r="F476" s="45"/>
      <c r="G476" s="45"/>
    </row>
    <row r="477" spans="3:7" x14ac:dyDescent="0.2">
      <c r="C477" s="45"/>
      <c r="D477" s="45"/>
      <c r="E477" s="45"/>
      <c r="F477" s="45"/>
      <c r="G477" s="45"/>
    </row>
    <row r="478" spans="3:7" x14ac:dyDescent="0.2">
      <c r="C478" s="45"/>
      <c r="D478" s="45"/>
      <c r="E478" s="45"/>
      <c r="F478" s="45"/>
      <c r="G478" s="45"/>
    </row>
    <row r="479" spans="3:7" x14ac:dyDescent="0.2">
      <c r="C479" s="45"/>
      <c r="D479" s="45"/>
      <c r="E479" s="45"/>
      <c r="F479" s="45"/>
      <c r="G479" s="45"/>
    </row>
    <row r="480" spans="3:7" x14ac:dyDescent="0.2">
      <c r="C480" s="45"/>
      <c r="D480" s="45"/>
      <c r="E480" s="45"/>
      <c r="F480" s="45"/>
      <c r="G480" s="45"/>
    </row>
    <row r="481" spans="3:7" x14ac:dyDescent="0.2">
      <c r="C481" s="45"/>
      <c r="D481" s="45"/>
      <c r="E481" s="45"/>
      <c r="F481" s="45"/>
      <c r="G481" s="45"/>
    </row>
    <row r="482" spans="3:7" x14ac:dyDescent="0.2">
      <c r="C482" s="45"/>
      <c r="D482" s="45"/>
      <c r="E482" s="45"/>
      <c r="F482" s="45"/>
      <c r="G482" s="45"/>
    </row>
    <row r="483" spans="3:7" x14ac:dyDescent="0.2">
      <c r="C483" s="45"/>
      <c r="D483" s="45"/>
      <c r="E483" s="45"/>
      <c r="F483" s="45"/>
      <c r="G483" s="45"/>
    </row>
    <row r="484" spans="3:7" x14ac:dyDescent="0.2">
      <c r="C484" s="45"/>
      <c r="D484" s="45"/>
      <c r="E484" s="45"/>
      <c r="F484" s="45"/>
      <c r="G484" s="45"/>
    </row>
    <row r="485" spans="3:7" x14ac:dyDescent="0.2">
      <c r="C485" s="45"/>
      <c r="D485" s="45"/>
      <c r="E485" s="45"/>
      <c r="F485" s="45"/>
      <c r="G485" s="45"/>
    </row>
    <row r="486" spans="3:7" x14ac:dyDescent="0.2">
      <c r="C486" s="45"/>
      <c r="D486" s="45"/>
      <c r="E486" s="45"/>
      <c r="F486" s="45"/>
      <c r="G486" s="45"/>
    </row>
    <row r="487" spans="3:7" x14ac:dyDescent="0.2">
      <c r="C487" s="45"/>
      <c r="D487" s="45"/>
      <c r="E487" s="45"/>
      <c r="F487" s="45"/>
      <c r="G487" s="45"/>
    </row>
    <row r="488" spans="3:7" x14ac:dyDescent="0.2">
      <c r="C488" s="45"/>
      <c r="D488" s="45"/>
      <c r="E488" s="45"/>
      <c r="F488" s="45"/>
      <c r="G488" s="45"/>
    </row>
    <row r="489" spans="3:7" x14ac:dyDescent="0.2">
      <c r="C489" s="45"/>
      <c r="D489" s="45"/>
      <c r="E489" s="45"/>
      <c r="F489" s="45"/>
      <c r="G489" s="45"/>
    </row>
    <row r="490" spans="3:7" x14ac:dyDescent="0.2">
      <c r="C490" s="45"/>
      <c r="D490" s="45"/>
      <c r="E490" s="45"/>
      <c r="F490" s="45"/>
      <c r="G490" s="45"/>
    </row>
    <row r="491" spans="3:7" x14ac:dyDescent="0.2">
      <c r="C491" s="45"/>
      <c r="D491" s="45"/>
      <c r="E491" s="45"/>
      <c r="F491" s="45"/>
      <c r="G491" s="45"/>
    </row>
    <row r="492" spans="3:7" x14ac:dyDescent="0.2">
      <c r="C492" s="45"/>
      <c r="D492" s="45"/>
      <c r="E492" s="45"/>
      <c r="F492" s="45"/>
      <c r="G492" s="45"/>
    </row>
    <row r="493" spans="3:7" x14ac:dyDescent="0.2">
      <c r="C493" s="45"/>
      <c r="D493" s="45"/>
      <c r="E493" s="45"/>
      <c r="F493" s="45"/>
      <c r="G493" s="45"/>
    </row>
    <row r="494" spans="3:7" x14ac:dyDescent="0.2">
      <c r="C494" s="45"/>
      <c r="D494" s="45"/>
      <c r="E494" s="45"/>
      <c r="F494" s="45"/>
      <c r="G494" s="45"/>
    </row>
    <row r="495" spans="3:7" x14ac:dyDescent="0.2">
      <c r="C495" s="45"/>
      <c r="D495" s="45"/>
      <c r="E495" s="45"/>
      <c r="F495" s="45"/>
      <c r="G495" s="45"/>
    </row>
    <row r="496" spans="3:7" x14ac:dyDescent="0.2">
      <c r="C496" s="45"/>
      <c r="D496" s="45"/>
      <c r="E496" s="45"/>
      <c r="F496" s="45"/>
      <c r="G496" s="45"/>
    </row>
    <row r="497" spans="3:7" x14ac:dyDescent="0.2">
      <c r="C497" s="45"/>
      <c r="D497" s="45"/>
      <c r="E497" s="45"/>
      <c r="F497" s="45"/>
      <c r="G497" s="45"/>
    </row>
    <row r="498" spans="3:7" x14ac:dyDescent="0.2">
      <c r="C498" s="45"/>
      <c r="D498" s="45"/>
      <c r="E498" s="45"/>
      <c r="F498" s="45"/>
      <c r="G498" s="45"/>
    </row>
    <row r="499" spans="3:7" x14ac:dyDescent="0.2">
      <c r="C499" s="45"/>
      <c r="D499" s="45"/>
      <c r="E499" s="45"/>
      <c r="F499" s="45"/>
      <c r="G499" s="45"/>
    </row>
    <row r="500" spans="3:7" x14ac:dyDescent="0.2">
      <c r="C500" s="45"/>
      <c r="D500" s="45"/>
      <c r="E500" s="45"/>
      <c r="F500" s="45"/>
      <c r="G500" s="45"/>
    </row>
    <row r="501" spans="3:7" x14ac:dyDescent="0.2">
      <c r="C501" s="45"/>
      <c r="D501" s="45"/>
      <c r="E501" s="45"/>
      <c r="F501" s="45"/>
      <c r="G501" s="45"/>
    </row>
    <row r="502" spans="3:7" x14ac:dyDescent="0.2">
      <c r="C502" s="45"/>
      <c r="D502" s="45"/>
      <c r="E502" s="45"/>
      <c r="F502" s="45"/>
      <c r="G502" s="45"/>
    </row>
    <row r="503" spans="3:7" x14ac:dyDescent="0.2">
      <c r="C503" s="45"/>
      <c r="D503" s="45"/>
      <c r="E503" s="45"/>
      <c r="F503" s="45"/>
      <c r="G503" s="45"/>
    </row>
    <row r="504" spans="3:7" x14ac:dyDescent="0.2">
      <c r="C504" s="45"/>
      <c r="D504" s="45"/>
      <c r="E504" s="45"/>
      <c r="F504" s="45"/>
      <c r="G504" s="45"/>
    </row>
    <row r="505" spans="3:7" x14ac:dyDescent="0.2">
      <c r="C505" s="45"/>
      <c r="D505" s="45"/>
      <c r="E505" s="45"/>
      <c r="F505" s="45"/>
      <c r="G505" s="45"/>
    </row>
    <row r="506" spans="3:7" x14ac:dyDescent="0.2">
      <c r="C506" s="45"/>
      <c r="D506" s="45"/>
      <c r="E506" s="45"/>
      <c r="F506" s="45"/>
      <c r="G506" s="45"/>
    </row>
    <row r="507" spans="3:7" x14ac:dyDescent="0.2">
      <c r="C507" s="45"/>
      <c r="D507" s="45"/>
      <c r="E507" s="45"/>
      <c r="F507" s="45"/>
      <c r="G507" s="45"/>
    </row>
    <row r="508" spans="3:7" x14ac:dyDescent="0.2">
      <c r="C508" s="45"/>
      <c r="D508" s="45"/>
      <c r="E508" s="45"/>
      <c r="F508" s="45"/>
      <c r="G508" s="45"/>
    </row>
    <row r="509" spans="3:7" x14ac:dyDescent="0.2">
      <c r="C509" s="45"/>
      <c r="D509" s="45"/>
      <c r="E509" s="45"/>
      <c r="F509" s="45"/>
      <c r="G509" s="45"/>
    </row>
    <row r="510" spans="3:7" x14ac:dyDescent="0.2">
      <c r="C510" s="45"/>
      <c r="D510" s="45"/>
      <c r="E510" s="45"/>
      <c r="F510" s="45"/>
      <c r="G510" s="45"/>
    </row>
    <row r="511" spans="3:7" x14ac:dyDescent="0.2">
      <c r="C511" s="45"/>
      <c r="D511" s="45"/>
      <c r="E511" s="45"/>
      <c r="F511" s="45"/>
      <c r="G511" s="45"/>
    </row>
    <row r="512" spans="3:7" x14ac:dyDescent="0.2">
      <c r="C512" s="45"/>
      <c r="D512" s="45"/>
      <c r="E512" s="45"/>
      <c r="F512" s="45"/>
      <c r="G512" s="45"/>
    </row>
    <row r="513" spans="3:7" x14ac:dyDescent="0.2">
      <c r="C513" s="45"/>
      <c r="D513" s="45"/>
      <c r="E513" s="45"/>
      <c r="F513" s="45"/>
      <c r="G513" s="45"/>
    </row>
    <row r="514" spans="3:7" x14ac:dyDescent="0.2">
      <c r="C514" s="45"/>
      <c r="D514" s="45"/>
      <c r="E514" s="45"/>
      <c r="F514" s="45"/>
      <c r="G514" s="45"/>
    </row>
    <row r="515" spans="3:7" x14ac:dyDescent="0.2">
      <c r="C515" s="45"/>
      <c r="D515" s="45"/>
      <c r="E515" s="45"/>
      <c r="F515" s="45"/>
      <c r="G515" s="45"/>
    </row>
    <row r="516" spans="3:7" x14ac:dyDescent="0.2">
      <c r="C516" s="45"/>
      <c r="D516" s="45"/>
      <c r="E516" s="45"/>
      <c r="F516" s="45"/>
      <c r="G516" s="45"/>
    </row>
    <row r="517" spans="3:7" x14ac:dyDescent="0.2">
      <c r="C517" s="45"/>
      <c r="D517" s="45"/>
      <c r="E517" s="45"/>
      <c r="F517" s="45"/>
      <c r="G517" s="45"/>
    </row>
    <row r="518" spans="3:7" x14ac:dyDescent="0.2">
      <c r="C518" s="45"/>
      <c r="D518" s="45"/>
      <c r="E518" s="45"/>
      <c r="F518" s="45"/>
      <c r="G518" s="45"/>
    </row>
    <row r="519" spans="3:7" x14ac:dyDescent="0.2">
      <c r="C519" s="45"/>
      <c r="D519" s="45"/>
      <c r="E519" s="45"/>
      <c r="F519" s="45"/>
      <c r="G519" s="45"/>
    </row>
    <row r="520" spans="3:7" x14ac:dyDescent="0.2">
      <c r="C520" s="45"/>
      <c r="D520" s="45"/>
      <c r="E520" s="45"/>
      <c r="F520" s="45"/>
      <c r="G520" s="45"/>
    </row>
    <row r="521" spans="3:7" x14ac:dyDescent="0.2">
      <c r="C521" s="45"/>
      <c r="D521" s="45"/>
      <c r="E521" s="45"/>
      <c r="F521" s="45"/>
      <c r="G521" s="45"/>
    </row>
    <row r="522" spans="3:7" x14ac:dyDescent="0.2">
      <c r="C522" s="45"/>
      <c r="D522" s="45"/>
      <c r="E522" s="45"/>
      <c r="F522" s="45"/>
      <c r="G522" s="45"/>
    </row>
    <row r="523" spans="3:7" x14ac:dyDescent="0.2">
      <c r="C523" s="45"/>
      <c r="D523" s="45"/>
      <c r="E523" s="45"/>
      <c r="F523" s="45"/>
      <c r="G523" s="45"/>
    </row>
    <row r="524" spans="3:7" x14ac:dyDescent="0.2">
      <c r="C524" s="45"/>
      <c r="D524" s="45"/>
      <c r="E524" s="45"/>
      <c r="F524" s="45"/>
      <c r="G524" s="45"/>
    </row>
    <row r="525" spans="3:7" x14ac:dyDescent="0.2">
      <c r="C525" s="45"/>
      <c r="D525" s="45"/>
      <c r="E525" s="45"/>
      <c r="F525" s="45"/>
      <c r="G525" s="45"/>
    </row>
    <row r="526" spans="3:7" x14ac:dyDescent="0.2">
      <c r="C526" s="45"/>
      <c r="D526" s="45"/>
      <c r="E526" s="45"/>
      <c r="F526" s="45"/>
      <c r="G526" s="45"/>
    </row>
    <row r="527" spans="3:7" x14ac:dyDescent="0.2">
      <c r="C527" s="45"/>
      <c r="D527" s="45"/>
      <c r="E527" s="45"/>
      <c r="F527" s="45"/>
      <c r="G527" s="45"/>
    </row>
    <row r="528" spans="3:7" x14ac:dyDescent="0.2">
      <c r="C528" s="45"/>
      <c r="D528" s="45"/>
      <c r="E528" s="45"/>
      <c r="F528" s="45"/>
      <c r="G528" s="45"/>
    </row>
    <row r="529" spans="3:7" x14ac:dyDescent="0.2">
      <c r="C529" s="45"/>
      <c r="D529" s="45"/>
      <c r="E529" s="45"/>
      <c r="F529" s="45"/>
      <c r="G529" s="45"/>
    </row>
    <row r="530" spans="3:7" x14ac:dyDescent="0.2">
      <c r="C530" s="45"/>
      <c r="D530" s="45"/>
      <c r="E530" s="45"/>
      <c r="F530" s="45"/>
      <c r="G530" s="45"/>
    </row>
    <row r="531" spans="3:7" x14ac:dyDescent="0.2">
      <c r="C531" s="45"/>
      <c r="D531" s="45"/>
      <c r="E531" s="45"/>
      <c r="F531" s="45"/>
      <c r="G531" s="45"/>
    </row>
    <row r="532" spans="3:7" x14ac:dyDescent="0.2">
      <c r="C532" s="45"/>
      <c r="D532" s="45"/>
      <c r="E532" s="45"/>
      <c r="F532" s="45"/>
      <c r="G532" s="45"/>
    </row>
    <row r="533" spans="3:7" x14ac:dyDescent="0.2">
      <c r="C533" s="45"/>
      <c r="D533" s="45"/>
      <c r="E533" s="45"/>
      <c r="F533" s="45"/>
      <c r="G533" s="45"/>
    </row>
    <row r="534" spans="3:7" x14ac:dyDescent="0.2">
      <c r="C534" s="45"/>
      <c r="D534" s="45"/>
      <c r="E534" s="45"/>
      <c r="F534" s="45"/>
      <c r="G534" s="45"/>
    </row>
    <row r="535" spans="3:7" x14ac:dyDescent="0.2">
      <c r="C535" s="45"/>
      <c r="D535" s="45"/>
      <c r="E535" s="45"/>
      <c r="F535" s="45"/>
      <c r="G535" s="45"/>
    </row>
    <row r="536" spans="3:7" x14ac:dyDescent="0.2">
      <c r="C536" s="45"/>
      <c r="D536" s="45"/>
      <c r="E536" s="45"/>
      <c r="F536" s="45"/>
      <c r="G536" s="45"/>
    </row>
    <row r="537" spans="3:7" x14ac:dyDescent="0.2">
      <c r="C537" s="45"/>
      <c r="D537" s="45"/>
      <c r="E537" s="45"/>
      <c r="F537" s="45"/>
      <c r="G537" s="45"/>
    </row>
    <row r="538" spans="3:7" x14ac:dyDescent="0.2">
      <c r="C538" s="45"/>
      <c r="D538" s="45"/>
      <c r="E538" s="45"/>
      <c r="F538" s="45"/>
      <c r="G538" s="45"/>
    </row>
    <row r="539" spans="3:7" x14ac:dyDescent="0.2">
      <c r="C539" s="45"/>
      <c r="D539" s="45"/>
      <c r="E539" s="45"/>
      <c r="F539" s="45"/>
      <c r="G539" s="45"/>
    </row>
    <row r="540" spans="3:7" x14ac:dyDescent="0.2">
      <c r="C540" s="45"/>
      <c r="D540" s="45"/>
      <c r="E540" s="45"/>
      <c r="F540" s="45"/>
      <c r="G540" s="45"/>
    </row>
    <row r="541" spans="3:7" x14ac:dyDescent="0.2">
      <c r="C541" s="45"/>
      <c r="D541" s="45"/>
      <c r="E541" s="45"/>
      <c r="F541" s="45"/>
      <c r="G541" s="45"/>
    </row>
    <row r="542" spans="3:7" x14ac:dyDescent="0.2">
      <c r="C542" s="45"/>
      <c r="D542" s="45"/>
      <c r="E542" s="45"/>
      <c r="F542" s="45"/>
      <c r="G542" s="45"/>
    </row>
    <row r="543" spans="3:7" x14ac:dyDescent="0.2">
      <c r="C543" s="45"/>
      <c r="D543" s="45"/>
      <c r="E543" s="45"/>
      <c r="F543" s="45"/>
      <c r="G543" s="45"/>
    </row>
    <row r="544" spans="3:7" x14ac:dyDescent="0.2">
      <c r="C544" s="45"/>
      <c r="D544" s="45"/>
      <c r="E544" s="45"/>
      <c r="F544" s="45"/>
      <c r="G544" s="45"/>
    </row>
    <row r="545" spans="3:7" x14ac:dyDescent="0.2">
      <c r="C545" s="45"/>
      <c r="D545" s="45"/>
      <c r="E545" s="45"/>
      <c r="F545" s="45"/>
      <c r="G545" s="45"/>
    </row>
    <row r="546" spans="3:7" x14ac:dyDescent="0.2">
      <c r="C546" s="45"/>
      <c r="D546" s="45"/>
      <c r="E546" s="45"/>
      <c r="F546" s="45"/>
      <c r="G546" s="45"/>
    </row>
    <row r="547" spans="3:7" x14ac:dyDescent="0.2">
      <c r="C547" s="45"/>
      <c r="D547" s="45"/>
      <c r="E547" s="45"/>
      <c r="F547" s="45"/>
      <c r="G547" s="45"/>
    </row>
    <row r="548" spans="3:7" x14ac:dyDescent="0.2">
      <c r="C548" s="45"/>
      <c r="D548" s="45"/>
      <c r="E548" s="45"/>
      <c r="F548" s="45"/>
      <c r="G548" s="45"/>
    </row>
    <row r="549" spans="3:7" x14ac:dyDescent="0.2">
      <c r="C549" s="45"/>
      <c r="D549" s="45"/>
      <c r="E549" s="45"/>
      <c r="F549" s="45"/>
      <c r="G549" s="45"/>
    </row>
    <row r="550" spans="3:7" x14ac:dyDescent="0.2">
      <c r="C550" s="45"/>
      <c r="D550" s="45"/>
      <c r="E550" s="45"/>
      <c r="F550" s="45"/>
      <c r="G550" s="45"/>
    </row>
    <row r="551" spans="3:7" x14ac:dyDescent="0.2">
      <c r="C551" s="45"/>
      <c r="D551" s="45"/>
      <c r="E551" s="45"/>
      <c r="F551" s="45"/>
      <c r="G551" s="45"/>
    </row>
    <row r="552" spans="3:7" x14ac:dyDescent="0.2">
      <c r="C552" s="45"/>
      <c r="D552" s="45"/>
      <c r="E552" s="45"/>
      <c r="F552" s="45"/>
      <c r="G552" s="45"/>
    </row>
    <row r="553" spans="3:7" x14ac:dyDescent="0.2">
      <c r="C553" s="45"/>
      <c r="D553" s="45"/>
      <c r="E553" s="45"/>
      <c r="F553" s="45"/>
      <c r="G553" s="45"/>
    </row>
    <row r="554" spans="3:7" x14ac:dyDescent="0.2">
      <c r="C554" s="45"/>
      <c r="D554" s="45"/>
      <c r="E554" s="45"/>
      <c r="F554" s="45"/>
      <c r="G554" s="45"/>
    </row>
    <row r="555" spans="3:7" x14ac:dyDescent="0.2">
      <c r="C555" s="45"/>
      <c r="D555" s="45"/>
      <c r="E555" s="45"/>
      <c r="F555" s="45"/>
      <c r="G555" s="45"/>
    </row>
    <row r="556" spans="3:7" x14ac:dyDescent="0.2">
      <c r="C556" s="45"/>
      <c r="D556" s="45"/>
      <c r="E556" s="45"/>
      <c r="F556" s="45"/>
      <c r="G556" s="45"/>
    </row>
    <row r="557" spans="3:7" x14ac:dyDescent="0.2">
      <c r="C557" s="45"/>
      <c r="D557" s="45"/>
      <c r="E557" s="45"/>
      <c r="F557" s="45"/>
      <c r="G557" s="45"/>
    </row>
    <row r="558" spans="3:7" x14ac:dyDescent="0.2">
      <c r="C558" s="45"/>
      <c r="D558" s="45"/>
      <c r="E558" s="45"/>
      <c r="F558" s="45"/>
      <c r="G558" s="45"/>
    </row>
    <row r="559" spans="3:7" x14ac:dyDescent="0.2">
      <c r="C559" s="45"/>
      <c r="D559" s="45"/>
      <c r="E559" s="45"/>
      <c r="F559" s="45"/>
      <c r="G559" s="45"/>
    </row>
    <row r="560" spans="3:7" x14ac:dyDescent="0.2">
      <c r="C560" s="45"/>
      <c r="D560" s="45"/>
      <c r="E560" s="45"/>
      <c r="F560" s="45"/>
      <c r="G560" s="45"/>
    </row>
    <row r="561" spans="3:7" x14ac:dyDescent="0.2">
      <c r="C561" s="45"/>
      <c r="D561" s="45"/>
      <c r="E561" s="45"/>
      <c r="F561" s="45"/>
      <c r="G561" s="45"/>
    </row>
    <row r="562" spans="3:7" x14ac:dyDescent="0.2">
      <c r="C562" s="45"/>
      <c r="D562" s="45"/>
      <c r="E562" s="45"/>
      <c r="F562" s="45"/>
      <c r="G562" s="45"/>
    </row>
    <row r="563" spans="3:7" x14ac:dyDescent="0.2">
      <c r="C563" s="45"/>
      <c r="D563" s="45"/>
      <c r="E563" s="45"/>
      <c r="F563" s="45"/>
      <c r="G563" s="45"/>
    </row>
    <row r="564" spans="3:7" x14ac:dyDescent="0.2">
      <c r="C564" s="45"/>
      <c r="D564" s="45"/>
      <c r="E564" s="45"/>
      <c r="F564" s="45"/>
      <c r="G564" s="45"/>
    </row>
    <row r="565" spans="3:7" x14ac:dyDescent="0.2">
      <c r="C565" s="45"/>
      <c r="D565" s="45"/>
      <c r="E565" s="45"/>
      <c r="F565" s="45"/>
      <c r="G565" s="45"/>
    </row>
    <row r="566" spans="3:7" x14ac:dyDescent="0.2">
      <c r="C566" s="45"/>
      <c r="D566" s="45"/>
      <c r="E566" s="45"/>
      <c r="F566" s="45"/>
      <c r="G566" s="45"/>
    </row>
    <row r="567" spans="3:7" x14ac:dyDescent="0.2">
      <c r="C567" s="45"/>
      <c r="D567" s="45"/>
      <c r="E567" s="45"/>
      <c r="F567" s="45"/>
      <c r="G567" s="45"/>
    </row>
    <row r="568" spans="3:7" x14ac:dyDescent="0.2">
      <c r="C568" s="45"/>
      <c r="D568" s="45"/>
      <c r="E568" s="45"/>
      <c r="F568" s="45"/>
      <c r="G568" s="45"/>
    </row>
    <row r="569" spans="3:7" x14ac:dyDescent="0.2">
      <c r="C569" s="45"/>
      <c r="D569" s="45"/>
      <c r="E569" s="45"/>
      <c r="F569" s="45"/>
      <c r="G569" s="45"/>
    </row>
    <row r="570" spans="3:7" x14ac:dyDescent="0.2">
      <c r="C570" s="45"/>
      <c r="D570" s="45"/>
      <c r="E570" s="45"/>
      <c r="F570" s="45"/>
      <c r="G570" s="45"/>
    </row>
    <row r="571" spans="3:7" x14ac:dyDescent="0.2">
      <c r="C571" s="45"/>
      <c r="D571" s="45"/>
      <c r="E571" s="45"/>
      <c r="F571" s="45"/>
      <c r="G571" s="45"/>
    </row>
    <row r="572" spans="3:7" x14ac:dyDescent="0.2">
      <c r="C572" s="45"/>
      <c r="D572" s="45"/>
      <c r="E572" s="45"/>
      <c r="F572" s="45"/>
      <c r="G572" s="45"/>
    </row>
    <row r="573" spans="3:7" x14ac:dyDescent="0.2">
      <c r="C573" s="45"/>
      <c r="D573" s="45"/>
      <c r="E573" s="45"/>
      <c r="F573" s="45"/>
      <c r="G573" s="45"/>
    </row>
    <row r="574" spans="3:7" x14ac:dyDescent="0.2">
      <c r="C574" s="45"/>
      <c r="D574" s="45"/>
      <c r="E574" s="45"/>
      <c r="F574" s="45"/>
      <c r="G574" s="45"/>
    </row>
    <row r="575" spans="3:7" x14ac:dyDescent="0.2">
      <c r="C575" s="45"/>
      <c r="D575" s="45"/>
      <c r="E575" s="45"/>
      <c r="F575" s="45"/>
      <c r="G575" s="45"/>
    </row>
    <row r="576" spans="3:7" x14ac:dyDescent="0.2">
      <c r="C576" s="45"/>
      <c r="D576" s="45"/>
      <c r="E576" s="45"/>
      <c r="F576" s="45"/>
      <c r="G576" s="45"/>
    </row>
    <row r="577" spans="3:7" x14ac:dyDescent="0.2">
      <c r="C577" s="45"/>
      <c r="D577" s="45"/>
      <c r="E577" s="45"/>
      <c r="F577" s="45"/>
      <c r="G577" s="45"/>
    </row>
    <row r="578" spans="3:7" x14ac:dyDescent="0.2">
      <c r="C578" s="45"/>
      <c r="D578" s="45"/>
      <c r="E578" s="45"/>
      <c r="F578" s="45"/>
      <c r="G578" s="45"/>
    </row>
    <row r="579" spans="3:7" x14ac:dyDescent="0.2">
      <c r="C579" s="45"/>
      <c r="D579" s="45"/>
      <c r="E579" s="45"/>
      <c r="F579" s="45"/>
      <c r="G579" s="45"/>
    </row>
    <row r="580" spans="3:7" x14ac:dyDescent="0.2">
      <c r="C580" s="45"/>
      <c r="D580" s="45"/>
      <c r="E580" s="45"/>
      <c r="F580" s="45"/>
      <c r="G580" s="45"/>
    </row>
    <row r="581" spans="3:7" x14ac:dyDescent="0.2">
      <c r="C581" s="45"/>
      <c r="D581" s="45"/>
      <c r="E581" s="45"/>
      <c r="F581" s="45"/>
      <c r="G581" s="45"/>
    </row>
    <row r="582" spans="3:7" x14ac:dyDescent="0.2">
      <c r="C582" s="45"/>
      <c r="D582" s="45"/>
      <c r="E582" s="45"/>
      <c r="F582" s="45"/>
      <c r="G582" s="45"/>
    </row>
    <row r="583" spans="3:7" x14ac:dyDescent="0.2">
      <c r="C583" s="45"/>
      <c r="D583" s="45"/>
      <c r="E583" s="45"/>
      <c r="F583" s="45"/>
      <c r="G583" s="45"/>
    </row>
    <row r="584" spans="3:7" x14ac:dyDescent="0.2">
      <c r="C584" s="45"/>
      <c r="D584" s="45"/>
      <c r="E584" s="45"/>
      <c r="F584" s="45"/>
      <c r="G584" s="45"/>
    </row>
    <row r="585" spans="3:7" x14ac:dyDescent="0.2">
      <c r="C585" s="45"/>
      <c r="D585" s="45"/>
      <c r="E585" s="45"/>
      <c r="F585" s="45"/>
      <c r="G585" s="45"/>
    </row>
    <row r="586" spans="3:7" x14ac:dyDescent="0.2">
      <c r="C586" s="45"/>
      <c r="D586" s="45"/>
      <c r="E586" s="45"/>
      <c r="F586" s="45"/>
      <c r="G586" s="45"/>
    </row>
    <row r="587" spans="3:7" x14ac:dyDescent="0.2">
      <c r="C587" s="45"/>
      <c r="D587" s="45"/>
      <c r="E587" s="45"/>
      <c r="F587" s="45"/>
      <c r="G587" s="45"/>
    </row>
    <row r="588" spans="3:7" x14ac:dyDescent="0.2">
      <c r="C588" s="45"/>
      <c r="D588" s="45"/>
      <c r="E588" s="45"/>
      <c r="F588" s="45"/>
      <c r="G588" s="45"/>
    </row>
    <row r="589" spans="3:7" x14ac:dyDescent="0.2">
      <c r="C589" s="45"/>
      <c r="D589" s="45"/>
      <c r="E589" s="45"/>
      <c r="F589" s="45"/>
      <c r="G589" s="45"/>
    </row>
    <row r="590" spans="3:7" x14ac:dyDescent="0.2">
      <c r="C590" s="45"/>
      <c r="D590" s="45"/>
      <c r="E590" s="45"/>
      <c r="F590" s="45"/>
      <c r="G590" s="45"/>
    </row>
    <row r="591" spans="3:7" x14ac:dyDescent="0.2">
      <c r="C591" s="45"/>
      <c r="D591" s="45"/>
      <c r="E591" s="45"/>
      <c r="F591" s="45"/>
      <c r="G591" s="45"/>
    </row>
    <row r="592" spans="3:7" x14ac:dyDescent="0.2">
      <c r="C592" s="45"/>
      <c r="D592" s="45"/>
      <c r="E592" s="45"/>
      <c r="F592" s="45"/>
      <c r="G592" s="45"/>
    </row>
    <row r="593" spans="3:7" x14ac:dyDescent="0.2">
      <c r="C593" s="45"/>
      <c r="D593" s="45"/>
      <c r="E593" s="45"/>
      <c r="F593" s="45"/>
      <c r="G593" s="45"/>
    </row>
    <row r="594" spans="3:7" x14ac:dyDescent="0.2">
      <c r="C594" s="45"/>
      <c r="D594" s="45"/>
      <c r="E594" s="45"/>
      <c r="F594" s="45"/>
      <c r="G594" s="45"/>
    </row>
    <row r="595" spans="3:7" x14ac:dyDescent="0.2">
      <c r="C595" s="45"/>
      <c r="D595" s="45"/>
      <c r="E595" s="45"/>
      <c r="F595" s="45"/>
      <c r="G595" s="45"/>
    </row>
    <row r="596" spans="3:7" x14ac:dyDescent="0.2">
      <c r="C596" s="45"/>
      <c r="D596" s="45"/>
      <c r="E596" s="45"/>
      <c r="F596" s="45"/>
      <c r="G596" s="45"/>
    </row>
    <row r="597" spans="3:7" x14ac:dyDescent="0.2">
      <c r="C597" s="45"/>
      <c r="D597" s="45"/>
      <c r="E597" s="45"/>
      <c r="F597" s="45"/>
      <c r="G597" s="45"/>
    </row>
    <row r="598" spans="3:7" x14ac:dyDescent="0.2">
      <c r="C598" s="45"/>
      <c r="D598" s="45"/>
      <c r="E598" s="45"/>
      <c r="F598" s="45"/>
      <c r="G598" s="45"/>
    </row>
    <row r="599" spans="3:7" x14ac:dyDescent="0.2">
      <c r="C599" s="45"/>
      <c r="D599" s="45"/>
      <c r="E599" s="45"/>
      <c r="F599" s="45"/>
      <c r="G599" s="45"/>
    </row>
    <row r="600" spans="3:7" x14ac:dyDescent="0.2">
      <c r="C600" s="45"/>
      <c r="D600" s="45"/>
      <c r="E600" s="45"/>
      <c r="F600" s="45"/>
      <c r="G600" s="45"/>
    </row>
    <row r="601" spans="3:7" x14ac:dyDescent="0.2">
      <c r="C601" s="45"/>
      <c r="D601" s="45"/>
      <c r="E601" s="45"/>
      <c r="F601" s="45"/>
      <c r="G601" s="45"/>
    </row>
    <row r="602" spans="3:7" x14ac:dyDescent="0.2">
      <c r="C602" s="45"/>
      <c r="D602" s="45"/>
      <c r="E602" s="45"/>
      <c r="F602" s="45"/>
      <c r="G602" s="45"/>
    </row>
    <row r="603" spans="3:7" x14ac:dyDescent="0.2">
      <c r="C603" s="45"/>
      <c r="D603" s="45"/>
      <c r="E603" s="45"/>
      <c r="F603" s="45"/>
      <c r="G603" s="45"/>
    </row>
    <row r="604" spans="3:7" x14ac:dyDescent="0.2">
      <c r="C604" s="45"/>
      <c r="D604" s="45"/>
      <c r="E604" s="45"/>
      <c r="F604" s="45"/>
      <c r="G604" s="45"/>
    </row>
    <row r="605" spans="3:7" x14ac:dyDescent="0.2">
      <c r="C605" s="45"/>
      <c r="D605" s="45"/>
      <c r="E605" s="45"/>
      <c r="F605" s="45"/>
      <c r="G605" s="45"/>
    </row>
    <row r="606" spans="3:7" x14ac:dyDescent="0.2">
      <c r="C606" s="45"/>
      <c r="D606" s="45"/>
      <c r="E606" s="45"/>
      <c r="F606" s="45"/>
      <c r="G606" s="45"/>
    </row>
    <row r="607" spans="3:7" x14ac:dyDescent="0.2">
      <c r="C607" s="45"/>
      <c r="D607" s="45"/>
      <c r="E607" s="45"/>
      <c r="F607" s="45"/>
      <c r="G607" s="45"/>
    </row>
    <row r="608" spans="3:7" x14ac:dyDescent="0.2">
      <c r="C608" s="45"/>
      <c r="D608" s="45"/>
      <c r="E608" s="45"/>
      <c r="F608" s="45"/>
      <c r="G608" s="45"/>
    </row>
    <row r="609" spans="3:7" x14ac:dyDescent="0.2">
      <c r="C609" s="45"/>
      <c r="D609" s="45"/>
      <c r="E609" s="45"/>
      <c r="F609" s="45"/>
      <c r="G609" s="45"/>
    </row>
  </sheetData>
  <mergeCells count="3">
    <mergeCell ref="D299:E299"/>
    <mergeCell ref="F299:G299"/>
    <mergeCell ref="B298:G298"/>
  </mergeCells>
  <phoneticPr fontId="0" type="noConversion"/>
  <pageMargins left="0.74803149606299213" right="0.74803149606299213" top="0.98425196850393704" bottom="0.98425196850393704" header="0.51181102362204722" footer="0.51181102362204722"/>
  <pageSetup paperSize="9" scale="92" firstPageNumber="40" fitToHeight="0" orientation="portrait" r:id="rId1"/>
  <headerFooter alignWithMargins="0">
    <oddFooter>&amp;C&amp;P</oddFooter>
  </headerFooter>
  <rowBreaks count="1" manualBreakCount="1">
    <brk id="346"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79"/>
  <sheetViews>
    <sheetView topLeftCell="B65" workbookViewId="0">
      <selection activeCell="F90" sqref="F90"/>
    </sheetView>
  </sheetViews>
  <sheetFormatPr defaultRowHeight="12.75" x14ac:dyDescent="0.2"/>
  <cols>
    <col min="1" max="1" width="17.85546875" style="50" hidden="1" customWidth="1"/>
    <col min="2" max="2" width="45" customWidth="1"/>
    <col min="3" max="6" width="12.7109375" customWidth="1"/>
  </cols>
  <sheetData>
    <row r="1" spans="1:5" ht="15.75" hidden="1" x14ac:dyDescent="0.25">
      <c r="A1" s="10" t="s">
        <v>1541</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1542</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1543</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1544</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1545</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1546</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1547</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1548</v>
      </c>
      <c r="B50" s="1"/>
      <c r="C50" s="1"/>
      <c r="D50" s="1"/>
      <c r="E50" s="1"/>
    </row>
    <row r="51" spans="1:5" ht="15.75" hidden="1" x14ac:dyDescent="0.25">
      <c r="A51" s="10" t="s">
        <v>540</v>
      </c>
      <c r="B51" s="1"/>
      <c r="C51" s="1"/>
      <c r="D51" s="1"/>
      <c r="E51" s="1"/>
    </row>
    <row r="52" spans="1:5" ht="15.75" hidden="1" x14ac:dyDescent="0.25">
      <c r="A52" s="10" t="s">
        <v>94</v>
      </c>
      <c r="B52" s="1"/>
      <c r="C52" s="255" t="s">
        <v>1018</v>
      </c>
      <c r="D52" s="255" t="s">
        <v>1018</v>
      </c>
      <c r="E52" s="255" t="s">
        <v>1018</v>
      </c>
    </row>
    <row r="53" spans="1:5" ht="15.75" hidden="1" x14ac:dyDescent="0.25">
      <c r="A53" s="10" t="s">
        <v>541</v>
      </c>
      <c r="B53" s="1"/>
      <c r="C53" s="255" t="str">
        <f>CONCATENATE("BUD",NOTES!$D$7)</f>
        <v>BUD2021</v>
      </c>
      <c r="D53" s="255" t="str">
        <f>CONCATENATE("BUD",NOTES!$D$7)</f>
        <v>BUD2021</v>
      </c>
      <c r="E53" s="255" t="str">
        <f>CONCATENATE("BUD",NOTES!$D$7-1)</f>
        <v>BUD2020</v>
      </c>
    </row>
    <row r="54" spans="1:5" ht="15.75" hidden="1" x14ac:dyDescent="0.25">
      <c r="A54" s="10" t="s">
        <v>542</v>
      </c>
      <c r="B54" s="1"/>
      <c r="C54" s="10">
        <v>10</v>
      </c>
      <c r="D54" s="10">
        <v>20</v>
      </c>
      <c r="E54" s="10">
        <v>10</v>
      </c>
    </row>
    <row r="55" spans="1:5" ht="15.75" hidden="1" x14ac:dyDescent="0.25">
      <c r="A55" s="10" t="s">
        <v>543</v>
      </c>
      <c r="B55" s="1"/>
      <c r="C55" s="10" t="s">
        <v>82</v>
      </c>
      <c r="D55" s="10" t="s">
        <v>82</v>
      </c>
      <c r="E55" s="10" t="s">
        <v>82</v>
      </c>
    </row>
    <row r="56" spans="1:5" ht="15.75" x14ac:dyDescent="0.25">
      <c r="A56" s="10"/>
      <c r="B56" s="1"/>
      <c r="C56" s="10"/>
      <c r="D56" s="10"/>
      <c r="E56" s="10"/>
    </row>
    <row r="57" spans="1:5" hidden="1" x14ac:dyDescent="0.2">
      <c r="A57" t="s">
        <v>474</v>
      </c>
      <c r="B57" s="75"/>
      <c r="C57" s="75">
        <v>0</v>
      </c>
      <c r="D57" s="74">
        <v>9881000</v>
      </c>
      <c r="E57">
        <v>7660000</v>
      </c>
    </row>
    <row r="58" spans="1:5" hidden="1" x14ac:dyDescent="0.2">
      <c r="A58" t="s">
        <v>475</v>
      </c>
      <c r="B58" s="75"/>
      <c r="C58" s="75">
        <v>0</v>
      </c>
      <c r="D58" s="74">
        <v>0</v>
      </c>
      <c r="E58">
        <v>0</v>
      </c>
    </row>
    <row r="59" spans="1:5" hidden="1" x14ac:dyDescent="0.2">
      <c r="A59" t="s">
        <v>692</v>
      </c>
      <c r="B59" s="75"/>
      <c r="C59" s="75">
        <v>0</v>
      </c>
      <c r="D59" s="74">
        <v>9870000</v>
      </c>
      <c r="E59">
        <v>9545000</v>
      </c>
    </row>
    <row r="60" spans="1:5" hidden="1" x14ac:dyDescent="0.2">
      <c r="A60" t="s">
        <v>693</v>
      </c>
      <c r="B60" s="75"/>
      <c r="C60" s="75">
        <v>0</v>
      </c>
      <c r="D60" s="74">
        <v>1135200</v>
      </c>
      <c r="E60">
        <v>1124600</v>
      </c>
    </row>
    <row r="61" spans="1:5" hidden="1" x14ac:dyDescent="0.2">
      <c r="A61" t="s">
        <v>694</v>
      </c>
      <c r="B61" s="75"/>
      <c r="C61" s="75">
        <v>0</v>
      </c>
      <c r="D61" s="74">
        <v>125951.66</v>
      </c>
      <c r="E61">
        <v>126376.05</v>
      </c>
    </row>
    <row r="62" spans="1:5" hidden="1" x14ac:dyDescent="0.2">
      <c r="A62" t="s">
        <v>695</v>
      </c>
      <c r="B62" s="75"/>
      <c r="C62" s="75">
        <v>0</v>
      </c>
      <c r="D62" s="74">
        <v>0</v>
      </c>
      <c r="E62">
        <v>0</v>
      </c>
    </row>
    <row r="63" spans="1:5" hidden="1" x14ac:dyDescent="0.2">
      <c r="A63" t="s">
        <v>696</v>
      </c>
      <c r="B63" s="75"/>
      <c r="C63" s="75">
        <v>0</v>
      </c>
      <c r="D63" s="74">
        <v>0</v>
      </c>
      <c r="E63">
        <v>0</v>
      </c>
    </row>
    <row r="64" spans="1:5" hidden="1" x14ac:dyDescent="0.2">
      <c r="A64" t="s">
        <v>697</v>
      </c>
      <c r="C64">
        <v>0</v>
      </c>
      <c r="D64">
        <v>583000</v>
      </c>
      <c r="E64">
        <v>569000</v>
      </c>
    </row>
    <row r="65" spans="1:9" ht="13.5" thickBot="1" x14ac:dyDescent="0.25"/>
    <row r="66" spans="1:9" ht="16.5" thickBot="1" x14ac:dyDescent="0.3">
      <c r="B66" s="387" t="s">
        <v>108</v>
      </c>
      <c r="C66" s="388"/>
      <c r="D66" s="388"/>
      <c r="E66" s="388"/>
      <c r="F66" s="389"/>
    </row>
    <row r="67" spans="1:9" ht="16.5" thickBot="1" x14ac:dyDescent="0.3">
      <c r="B67" s="244"/>
      <c r="C67" s="408">
        <f>NOTES!$D$7</f>
        <v>2021</v>
      </c>
      <c r="D67" s="409"/>
      <c r="E67" s="408">
        <f>NOTES!$D$7-1</f>
        <v>2020</v>
      </c>
      <c r="F67" s="409"/>
    </row>
    <row r="68" spans="1:9" ht="39.75" thickBot="1" x14ac:dyDescent="0.3">
      <c r="A68" s="50" t="s">
        <v>1270</v>
      </c>
      <c r="B68" s="30" t="s">
        <v>1269</v>
      </c>
      <c r="C68" s="127" t="s">
        <v>1263</v>
      </c>
      <c r="D68" s="242" t="s">
        <v>1359</v>
      </c>
      <c r="E68" s="126" t="s">
        <v>1263</v>
      </c>
      <c r="F68" s="127" t="s">
        <v>1264</v>
      </c>
    </row>
    <row r="69" spans="1:9" ht="16.5" thickBot="1" x14ac:dyDescent="0.3">
      <c r="B69" s="6"/>
      <c r="C69" s="104" t="s">
        <v>1262</v>
      </c>
      <c r="D69" s="100" t="s">
        <v>1262</v>
      </c>
      <c r="E69" s="100" t="s">
        <v>1262</v>
      </c>
      <c r="F69" s="104" t="s">
        <v>1262</v>
      </c>
    </row>
    <row r="70" spans="1:9" ht="15.75" x14ac:dyDescent="0.25">
      <c r="B70" s="6"/>
      <c r="C70" s="211"/>
      <c r="D70" s="211"/>
      <c r="E70" s="212"/>
      <c r="F70" s="213"/>
    </row>
    <row r="71" spans="1:9" ht="15.75" x14ac:dyDescent="0.25">
      <c r="B71" s="5" t="s">
        <v>504</v>
      </c>
      <c r="C71" s="85"/>
      <c r="D71" s="85"/>
      <c r="E71" s="85"/>
      <c r="F71" s="86"/>
      <c r="H71" s="283" t="s">
        <v>515</v>
      </c>
      <c r="I71" s="10"/>
    </row>
    <row r="72" spans="1:9" ht="15.75" x14ac:dyDescent="0.25">
      <c r="B72" s="6" t="s">
        <v>1267</v>
      </c>
      <c r="C72" s="85"/>
      <c r="D72" s="85"/>
      <c r="E72" s="85"/>
      <c r="F72" s="86"/>
      <c r="H72" s="44" t="s">
        <v>1033</v>
      </c>
      <c r="I72" s="284" t="s">
        <v>515</v>
      </c>
    </row>
    <row r="73" spans="1:9" ht="15" x14ac:dyDescent="0.25">
      <c r="B73" s="196" t="s">
        <v>1924</v>
      </c>
      <c r="C73" s="270">
        <v>0</v>
      </c>
      <c r="D73" s="270">
        <v>9881000</v>
      </c>
      <c r="E73" s="270">
        <v>7660000</v>
      </c>
      <c r="F73" s="215">
        <v>10195000</v>
      </c>
      <c r="H73" s="43"/>
      <c r="I73" s="285">
        <f>IF(D73="",1,IF(E73&gt;D73,E73,IF(F73&gt;D73,F73,D73)))</f>
        <v>10195000</v>
      </c>
    </row>
    <row r="74" spans="1:9" ht="15" x14ac:dyDescent="0.25">
      <c r="B74" s="196" t="s">
        <v>505</v>
      </c>
      <c r="C74" s="270">
        <v>0</v>
      </c>
      <c r="D74" s="270">
        <v>0</v>
      </c>
      <c r="E74" s="270">
        <v>0</v>
      </c>
      <c r="F74" s="215">
        <v>0</v>
      </c>
      <c r="I74" s="285">
        <f t="shared" ref="I74:I87" si="0">IF(D74="",1,IF(E74&gt;D74,E74,IF(F74&gt;D74,F74,D74)))</f>
        <v>0</v>
      </c>
    </row>
    <row r="75" spans="1:9" ht="15.75" thickBot="1" x14ac:dyDescent="0.3">
      <c r="B75" s="196" t="s">
        <v>1270</v>
      </c>
      <c r="C75" s="214"/>
      <c r="D75" s="214"/>
      <c r="E75" s="214"/>
      <c r="F75" s="215"/>
      <c r="I75" s="285">
        <f t="shared" si="0"/>
        <v>1</v>
      </c>
    </row>
    <row r="76" spans="1:9" ht="16.5" thickBot="1" x14ac:dyDescent="0.3">
      <c r="B76" s="30" t="s">
        <v>255</v>
      </c>
      <c r="C76" s="216">
        <v>0</v>
      </c>
      <c r="D76" s="216">
        <v>9881000</v>
      </c>
      <c r="E76" s="216">
        <v>7660000</v>
      </c>
      <c r="F76" s="216">
        <v>10195000</v>
      </c>
      <c r="I76" s="285">
        <f t="shared" si="0"/>
        <v>10195000</v>
      </c>
    </row>
    <row r="77" spans="1:9" ht="15.75" x14ac:dyDescent="0.25">
      <c r="B77" s="197"/>
      <c r="C77" s="217"/>
      <c r="D77" s="217"/>
      <c r="E77" s="217"/>
      <c r="F77" s="217"/>
      <c r="I77" s="285">
        <f t="shared" si="0"/>
        <v>1</v>
      </c>
    </row>
    <row r="78" spans="1:9" ht="15.75" x14ac:dyDescent="0.25">
      <c r="B78" s="198" t="s">
        <v>1268</v>
      </c>
      <c r="C78" s="85"/>
      <c r="D78" s="85"/>
      <c r="E78" s="85"/>
      <c r="F78" s="85"/>
      <c r="I78" s="285">
        <f t="shared" si="0"/>
        <v>1</v>
      </c>
    </row>
    <row r="79" spans="1:9" ht="15" x14ac:dyDescent="0.25">
      <c r="B79" s="199"/>
      <c r="C79" s="214"/>
      <c r="D79" s="214"/>
      <c r="E79" s="214"/>
      <c r="F79" s="214"/>
      <c r="I79" s="285">
        <f t="shared" si="0"/>
        <v>1</v>
      </c>
    </row>
    <row r="80" spans="1:9" ht="15" x14ac:dyDescent="0.25">
      <c r="B80" s="199" t="s">
        <v>106</v>
      </c>
      <c r="C80" s="270">
        <v>0</v>
      </c>
      <c r="D80" s="270">
        <v>9870000</v>
      </c>
      <c r="E80" s="270">
        <v>9545000</v>
      </c>
      <c r="F80" s="214">
        <v>9300000</v>
      </c>
      <c r="I80" s="285">
        <f t="shared" si="0"/>
        <v>9870000</v>
      </c>
    </row>
    <row r="81" spans="2:9" ht="15" x14ac:dyDescent="0.25">
      <c r="B81" s="200" t="s">
        <v>383</v>
      </c>
      <c r="C81" s="270">
        <v>0</v>
      </c>
      <c r="D81" s="270">
        <v>1135200</v>
      </c>
      <c r="E81" s="270">
        <v>1124600</v>
      </c>
      <c r="F81" s="214">
        <v>1124600</v>
      </c>
      <c r="I81" s="285">
        <f t="shared" si="0"/>
        <v>1135200</v>
      </c>
    </row>
    <row r="82" spans="2:9" ht="15" x14ac:dyDescent="0.25">
      <c r="B82" s="199" t="s">
        <v>105</v>
      </c>
      <c r="C82" s="270">
        <v>0</v>
      </c>
      <c r="D82" s="270">
        <v>126000</v>
      </c>
      <c r="E82" s="270">
        <v>126400</v>
      </c>
      <c r="F82" s="214">
        <v>126400</v>
      </c>
      <c r="I82" s="285">
        <f t="shared" si="0"/>
        <v>126400</v>
      </c>
    </row>
    <row r="83" spans="2:9" ht="15" x14ac:dyDescent="0.25">
      <c r="B83" s="201" t="s">
        <v>507</v>
      </c>
      <c r="C83" s="270">
        <v>0</v>
      </c>
      <c r="D83" s="270">
        <v>0</v>
      </c>
      <c r="E83" s="270">
        <v>0</v>
      </c>
      <c r="F83" s="214">
        <v>0</v>
      </c>
      <c r="I83" s="285">
        <f t="shared" si="0"/>
        <v>0</v>
      </c>
    </row>
    <row r="84" spans="2:9" ht="15" x14ac:dyDescent="0.25">
      <c r="B84" s="199" t="s">
        <v>343</v>
      </c>
      <c r="C84" s="270">
        <v>0</v>
      </c>
      <c r="D84" s="270">
        <v>0</v>
      </c>
      <c r="E84" s="270">
        <v>0</v>
      </c>
      <c r="F84" s="214">
        <v>0</v>
      </c>
      <c r="I84" s="285">
        <f t="shared" si="0"/>
        <v>0</v>
      </c>
    </row>
    <row r="85" spans="2:9" ht="15" x14ac:dyDescent="0.25">
      <c r="B85" s="199" t="s">
        <v>107</v>
      </c>
      <c r="C85" s="270">
        <v>0</v>
      </c>
      <c r="D85" s="270">
        <v>583000</v>
      </c>
      <c r="E85" s="270">
        <v>569000</v>
      </c>
      <c r="F85" s="214">
        <v>569000</v>
      </c>
      <c r="I85" s="285">
        <f t="shared" si="0"/>
        <v>583000</v>
      </c>
    </row>
    <row r="86" spans="2:9" ht="15.75" thickBot="1" x14ac:dyDescent="0.3">
      <c r="B86" s="199"/>
      <c r="C86" s="214"/>
      <c r="D86" s="218"/>
      <c r="E86" s="214"/>
      <c r="F86" s="214"/>
      <c r="I86" s="285">
        <f t="shared" si="0"/>
        <v>1</v>
      </c>
    </row>
    <row r="87" spans="2:9" ht="16.5" thickBot="1" x14ac:dyDescent="0.3">
      <c r="B87" s="32" t="s">
        <v>254</v>
      </c>
      <c r="C87" s="216">
        <v>0</v>
      </c>
      <c r="D87" s="216">
        <v>11714200</v>
      </c>
      <c r="E87" s="216">
        <v>11365000</v>
      </c>
      <c r="F87" s="216">
        <v>11120000</v>
      </c>
      <c r="I87" s="285">
        <f t="shared" si="0"/>
        <v>11714200</v>
      </c>
    </row>
    <row r="88" spans="2:9" ht="15.75" x14ac:dyDescent="0.25">
      <c r="B88" s="197"/>
      <c r="C88" s="85"/>
      <c r="D88" s="371"/>
      <c r="E88" s="85"/>
      <c r="F88" s="85"/>
    </row>
    <row r="89" spans="2:9" ht="16.5" thickBot="1" x14ac:dyDescent="0.3">
      <c r="B89" s="197"/>
      <c r="C89" s="85"/>
      <c r="D89" s="85"/>
      <c r="E89" s="85"/>
      <c r="F89" s="85"/>
    </row>
    <row r="90" spans="2:9" ht="16.5" thickBot="1" x14ac:dyDescent="0.3">
      <c r="B90" s="30" t="s">
        <v>817</v>
      </c>
      <c r="C90" s="84">
        <v>0</v>
      </c>
      <c r="D90" s="84">
        <v>21595200</v>
      </c>
      <c r="E90" s="84">
        <v>19025000</v>
      </c>
      <c r="F90" s="84">
        <v>21315000</v>
      </c>
    </row>
    <row r="159" spans="4:6" x14ac:dyDescent="0.2">
      <c r="D159" s="9"/>
      <c r="E159" s="9"/>
      <c r="F159" s="9"/>
    </row>
    <row r="160" spans="4:6" x14ac:dyDescent="0.2">
      <c r="D160" s="9"/>
      <c r="E160" s="9"/>
      <c r="F160" s="9"/>
    </row>
    <row r="161" spans="4:6" x14ac:dyDescent="0.2">
      <c r="D161" s="9"/>
      <c r="E161" s="9"/>
      <c r="F161" s="9"/>
    </row>
    <row r="162" spans="4:6" x14ac:dyDescent="0.2">
      <c r="D162" s="9"/>
      <c r="E162" s="9"/>
      <c r="F162" s="9"/>
    </row>
    <row r="163" spans="4:6" x14ac:dyDescent="0.2">
      <c r="D163" s="9"/>
      <c r="E163" s="9"/>
      <c r="F163" s="9"/>
    </row>
    <row r="164" spans="4:6" x14ac:dyDescent="0.2">
      <c r="D164" s="9"/>
      <c r="E164" s="9"/>
      <c r="F164" s="9"/>
    </row>
    <row r="165" spans="4:6" x14ac:dyDescent="0.2">
      <c r="D165" s="9"/>
      <c r="E165" s="9"/>
      <c r="F165" s="9"/>
    </row>
    <row r="166" spans="4:6" x14ac:dyDescent="0.2">
      <c r="D166" s="9"/>
      <c r="E166" s="9"/>
      <c r="F166" s="9"/>
    </row>
    <row r="167" spans="4:6" x14ac:dyDescent="0.2">
      <c r="D167" s="9"/>
      <c r="E167" s="9"/>
      <c r="F167" s="9"/>
    </row>
    <row r="168" spans="4:6" x14ac:dyDescent="0.2">
      <c r="D168" s="9"/>
      <c r="E168" s="9"/>
      <c r="F168" s="9"/>
    </row>
    <row r="169" spans="4:6" x14ac:dyDescent="0.2">
      <c r="D169" s="9"/>
      <c r="E169" s="9"/>
      <c r="F169" s="9"/>
    </row>
    <row r="170" spans="4:6" x14ac:dyDescent="0.2">
      <c r="D170" s="9"/>
      <c r="E170" s="9"/>
      <c r="F170" s="9"/>
    </row>
    <row r="171" spans="4:6" x14ac:dyDescent="0.2">
      <c r="D171" s="9"/>
      <c r="E171" s="9"/>
      <c r="F171" s="9"/>
    </row>
    <row r="172" spans="4:6" x14ac:dyDescent="0.2">
      <c r="D172" s="9"/>
      <c r="E172" s="9"/>
      <c r="F172" s="9"/>
    </row>
    <row r="173" spans="4:6" x14ac:dyDescent="0.2">
      <c r="D173" s="9"/>
      <c r="E173" s="9"/>
      <c r="F173" s="9"/>
    </row>
    <row r="174" spans="4:6" x14ac:dyDescent="0.2">
      <c r="D174" s="9"/>
      <c r="E174" s="9"/>
      <c r="F174" s="9"/>
    </row>
    <row r="175" spans="4:6" x14ac:dyDescent="0.2">
      <c r="D175" s="9"/>
      <c r="E175" s="9"/>
      <c r="F175" s="9"/>
    </row>
    <row r="176" spans="4:6" x14ac:dyDescent="0.2">
      <c r="D176" s="9"/>
      <c r="E176" s="9"/>
      <c r="F176" s="9"/>
    </row>
    <row r="177" spans="4:6" x14ac:dyDescent="0.2">
      <c r="D177" s="9"/>
      <c r="E177" s="9"/>
      <c r="F177" s="9"/>
    </row>
    <row r="178" spans="4:6" x14ac:dyDescent="0.2">
      <c r="D178" s="9"/>
      <c r="E178" s="9"/>
      <c r="F178" s="9"/>
    </row>
    <row r="179" spans="4:6" x14ac:dyDescent="0.2">
      <c r="D179" s="9"/>
      <c r="E179" s="9"/>
      <c r="F179" s="9"/>
    </row>
    <row r="180" spans="4:6" x14ac:dyDescent="0.2">
      <c r="D180" s="9"/>
      <c r="E180" s="9"/>
      <c r="F180" s="9"/>
    </row>
    <row r="181" spans="4:6" x14ac:dyDescent="0.2">
      <c r="D181" s="9"/>
      <c r="E181" s="9"/>
      <c r="F181" s="9"/>
    </row>
    <row r="182" spans="4:6" x14ac:dyDescent="0.2">
      <c r="D182" s="9"/>
      <c r="E182" s="9"/>
      <c r="F182" s="9"/>
    </row>
    <row r="183" spans="4:6" x14ac:dyDescent="0.2">
      <c r="D183" s="9"/>
      <c r="E183" s="9"/>
      <c r="F183" s="9"/>
    </row>
    <row r="184" spans="4:6" x14ac:dyDescent="0.2">
      <c r="D184" s="9"/>
      <c r="E184" s="9"/>
      <c r="F184" s="9"/>
    </row>
    <row r="185" spans="4:6" x14ac:dyDescent="0.2">
      <c r="D185" s="9"/>
      <c r="E185" s="9"/>
      <c r="F185" s="9"/>
    </row>
    <row r="186" spans="4:6" x14ac:dyDescent="0.2">
      <c r="D186" s="9"/>
      <c r="E186" s="9"/>
      <c r="F186" s="9"/>
    </row>
    <row r="187" spans="4:6" x14ac:dyDescent="0.2">
      <c r="D187" s="9"/>
      <c r="E187" s="9"/>
      <c r="F187" s="9"/>
    </row>
    <row r="188" spans="4:6" x14ac:dyDescent="0.2">
      <c r="D188" s="9"/>
      <c r="E188" s="9"/>
      <c r="F188" s="9"/>
    </row>
    <row r="189" spans="4:6" x14ac:dyDescent="0.2">
      <c r="D189" s="9"/>
      <c r="E189" s="9"/>
      <c r="F189" s="9"/>
    </row>
    <row r="190" spans="4:6" x14ac:dyDescent="0.2">
      <c r="D190" s="9"/>
      <c r="E190" s="9"/>
      <c r="F190" s="9"/>
    </row>
    <row r="191" spans="4:6" x14ac:dyDescent="0.2">
      <c r="D191" s="9"/>
      <c r="E191" s="9"/>
      <c r="F191" s="9"/>
    </row>
    <row r="192" spans="4:6" x14ac:dyDescent="0.2">
      <c r="D192" s="9"/>
      <c r="E192" s="9"/>
      <c r="F192" s="9"/>
    </row>
    <row r="193" spans="4:6" x14ac:dyDescent="0.2">
      <c r="D193" s="9"/>
      <c r="E193" s="9"/>
      <c r="F193" s="9"/>
    </row>
    <row r="194" spans="4:6" x14ac:dyDescent="0.2">
      <c r="D194" s="9"/>
      <c r="E194" s="9"/>
      <c r="F194" s="9"/>
    </row>
    <row r="195" spans="4:6" x14ac:dyDescent="0.2">
      <c r="D195" s="9"/>
      <c r="E195" s="9"/>
      <c r="F195" s="9"/>
    </row>
    <row r="196" spans="4:6" x14ac:dyDescent="0.2">
      <c r="D196" s="9"/>
      <c r="E196" s="9"/>
      <c r="F196" s="9"/>
    </row>
    <row r="197" spans="4:6" x14ac:dyDescent="0.2">
      <c r="D197" s="9"/>
      <c r="E197" s="9"/>
      <c r="F197" s="9"/>
    </row>
    <row r="198" spans="4:6" x14ac:dyDescent="0.2">
      <c r="D198" s="9"/>
      <c r="E198" s="9"/>
      <c r="F198" s="9"/>
    </row>
    <row r="199" spans="4:6" x14ac:dyDescent="0.2">
      <c r="D199" s="9"/>
      <c r="E199" s="9"/>
      <c r="F199" s="9"/>
    </row>
    <row r="200" spans="4:6" x14ac:dyDescent="0.2">
      <c r="D200" s="9"/>
      <c r="E200" s="9"/>
      <c r="F200" s="9"/>
    </row>
    <row r="201" spans="4:6" x14ac:dyDescent="0.2">
      <c r="D201" s="9"/>
      <c r="E201" s="9"/>
      <c r="F201" s="9"/>
    </row>
    <row r="202" spans="4:6" x14ac:dyDescent="0.2">
      <c r="D202" s="9"/>
      <c r="E202" s="9"/>
      <c r="F202" s="9"/>
    </row>
    <row r="203" spans="4:6" x14ac:dyDescent="0.2">
      <c r="D203" s="9"/>
      <c r="E203" s="9"/>
      <c r="F203" s="9"/>
    </row>
    <row r="204" spans="4:6" x14ac:dyDescent="0.2">
      <c r="D204" s="9"/>
      <c r="E204" s="9"/>
      <c r="F204" s="9"/>
    </row>
    <row r="205" spans="4:6" x14ac:dyDescent="0.2">
      <c r="D205" s="9"/>
      <c r="E205" s="9"/>
      <c r="F205" s="9"/>
    </row>
    <row r="206" spans="4:6" x14ac:dyDescent="0.2">
      <c r="D206" s="9"/>
      <c r="E206" s="9"/>
      <c r="F206" s="9"/>
    </row>
    <row r="207" spans="4:6" x14ac:dyDescent="0.2">
      <c r="D207" s="9"/>
      <c r="E207" s="9"/>
      <c r="F207" s="9"/>
    </row>
    <row r="208" spans="4:6" x14ac:dyDescent="0.2">
      <c r="D208" s="9"/>
      <c r="E208" s="9"/>
      <c r="F208" s="9"/>
    </row>
    <row r="209" spans="4:6" x14ac:dyDescent="0.2">
      <c r="D209" s="9"/>
      <c r="E209" s="9"/>
      <c r="F209" s="9"/>
    </row>
    <row r="210" spans="4:6" x14ac:dyDescent="0.2">
      <c r="D210" s="9"/>
      <c r="E210" s="9"/>
      <c r="F210" s="9"/>
    </row>
    <row r="211" spans="4:6" x14ac:dyDescent="0.2">
      <c r="D211" s="9"/>
      <c r="E211" s="9"/>
      <c r="F211" s="9"/>
    </row>
    <row r="212" spans="4:6" x14ac:dyDescent="0.2">
      <c r="D212" s="9"/>
      <c r="E212" s="9"/>
      <c r="F212" s="9"/>
    </row>
    <row r="213" spans="4:6" x14ac:dyDescent="0.2">
      <c r="D213" s="9"/>
      <c r="E213" s="9"/>
      <c r="F213" s="9"/>
    </row>
    <row r="214" spans="4:6" x14ac:dyDescent="0.2">
      <c r="D214" s="9"/>
      <c r="E214" s="9"/>
      <c r="F214" s="9"/>
    </row>
    <row r="215" spans="4:6" x14ac:dyDescent="0.2">
      <c r="D215" s="9"/>
      <c r="E215" s="9"/>
      <c r="F215" s="9"/>
    </row>
    <row r="216" spans="4:6" x14ac:dyDescent="0.2">
      <c r="D216" s="9"/>
      <c r="E216" s="9"/>
      <c r="F216" s="9"/>
    </row>
    <row r="217" spans="4:6" x14ac:dyDescent="0.2">
      <c r="D217" s="9"/>
      <c r="E217" s="9"/>
      <c r="F217" s="9"/>
    </row>
    <row r="218" spans="4:6" x14ac:dyDescent="0.2">
      <c r="D218" s="9"/>
      <c r="E218" s="9"/>
      <c r="F218" s="9"/>
    </row>
    <row r="219" spans="4:6" x14ac:dyDescent="0.2">
      <c r="D219" s="9"/>
      <c r="E219" s="9"/>
      <c r="F219" s="9"/>
    </row>
    <row r="220" spans="4:6" x14ac:dyDescent="0.2">
      <c r="D220" s="9"/>
      <c r="E220" s="9"/>
      <c r="F220" s="9"/>
    </row>
    <row r="221" spans="4:6" x14ac:dyDescent="0.2">
      <c r="D221" s="9"/>
      <c r="E221" s="9"/>
      <c r="F221" s="9"/>
    </row>
    <row r="222" spans="4:6" x14ac:dyDescent="0.2">
      <c r="D222" s="9"/>
      <c r="E222" s="9"/>
      <c r="F222" s="9"/>
    </row>
    <row r="223" spans="4:6" x14ac:dyDescent="0.2">
      <c r="D223" s="9"/>
      <c r="E223" s="9"/>
      <c r="F223" s="9"/>
    </row>
    <row r="224" spans="4:6" x14ac:dyDescent="0.2">
      <c r="D224" s="9"/>
      <c r="E224" s="9"/>
      <c r="F224" s="9"/>
    </row>
    <row r="225" spans="4:6" x14ac:dyDescent="0.2">
      <c r="D225" s="9"/>
      <c r="E225" s="9"/>
      <c r="F225" s="9"/>
    </row>
    <row r="226" spans="4:6" x14ac:dyDescent="0.2">
      <c r="D226" s="9"/>
      <c r="E226" s="9"/>
      <c r="F226" s="9"/>
    </row>
    <row r="227" spans="4:6" x14ac:dyDescent="0.2">
      <c r="D227" s="9"/>
      <c r="E227" s="9"/>
      <c r="F227" s="9"/>
    </row>
    <row r="228" spans="4:6" x14ac:dyDescent="0.2">
      <c r="D228" s="9"/>
      <c r="E228" s="9"/>
      <c r="F228" s="9"/>
    </row>
    <row r="229" spans="4:6" x14ac:dyDescent="0.2">
      <c r="D229" s="9"/>
      <c r="E229" s="9"/>
      <c r="F229" s="9"/>
    </row>
    <row r="230" spans="4:6" x14ac:dyDescent="0.2">
      <c r="D230" s="9"/>
      <c r="E230" s="9"/>
      <c r="F230" s="9"/>
    </row>
    <row r="231" spans="4:6" x14ac:dyDescent="0.2">
      <c r="D231" s="9"/>
      <c r="E231" s="9"/>
      <c r="F231" s="9"/>
    </row>
    <row r="232" spans="4:6" x14ac:dyDescent="0.2">
      <c r="D232" s="9"/>
      <c r="E232" s="9"/>
      <c r="F232" s="9"/>
    </row>
    <row r="233" spans="4:6" x14ac:dyDescent="0.2">
      <c r="D233" s="9"/>
      <c r="E233" s="9"/>
      <c r="F233" s="9"/>
    </row>
    <row r="234" spans="4:6" x14ac:dyDescent="0.2">
      <c r="D234" s="9"/>
      <c r="E234" s="9"/>
      <c r="F234" s="9"/>
    </row>
    <row r="235" spans="4:6" x14ac:dyDescent="0.2">
      <c r="D235" s="9"/>
      <c r="E235" s="9"/>
      <c r="F235" s="9"/>
    </row>
    <row r="236" spans="4:6" x14ac:dyDescent="0.2">
      <c r="D236" s="9"/>
      <c r="E236" s="9"/>
      <c r="F236" s="9"/>
    </row>
    <row r="237" spans="4:6" x14ac:dyDescent="0.2">
      <c r="D237" s="9"/>
      <c r="E237" s="9"/>
      <c r="F237" s="9"/>
    </row>
    <row r="238" spans="4:6" x14ac:dyDescent="0.2">
      <c r="D238" s="9"/>
      <c r="E238" s="9"/>
      <c r="F238" s="9"/>
    </row>
    <row r="239" spans="4:6" x14ac:dyDescent="0.2">
      <c r="D239" s="9"/>
      <c r="E239" s="9"/>
      <c r="F239" s="9"/>
    </row>
    <row r="240" spans="4:6" x14ac:dyDescent="0.2">
      <c r="D240" s="9"/>
      <c r="E240" s="9"/>
      <c r="F240" s="9"/>
    </row>
    <row r="241" spans="4:6" x14ac:dyDescent="0.2">
      <c r="D241" s="9"/>
      <c r="E241" s="9"/>
      <c r="F241" s="9"/>
    </row>
    <row r="242" spans="4:6" x14ac:dyDescent="0.2">
      <c r="D242" s="9"/>
      <c r="E242" s="9"/>
      <c r="F242" s="9"/>
    </row>
    <row r="243" spans="4:6" x14ac:dyDescent="0.2">
      <c r="D243" s="9"/>
      <c r="E243" s="9"/>
      <c r="F243" s="9"/>
    </row>
    <row r="244" spans="4:6" x14ac:dyDescent="0.2">
      <c r="D244" s="9"/>
      <c r="E244" s="9"/>
      <c r="F244" s="9"/>
    </row>
    <row r="245" spans="4:6" x14ac:dyDescent="0.2">
      <c r="D245" s="9"/>
      <c r="E245" s="9"/>
      <c r="F245" s="9"/>
    </row>
    <row r="246" spans="4:6" x14ac:dyDescent="0.2">
      <c r="D246" s="9"/>
      <c r="E246" s="9"/>
      <c r="F246" s="9"/>
    </row>
    <row r="247" spans="4:6" x14ac:dyDescent="0.2">
      <c r="D247" s="9"/>
      <c r="E247" s="9"/>
      <c r="F247" s="9"/>
    </row>
    <row r="248" spans="4:6" x14ac:dyDescent="0.2">
      <c r="D248" s="9"/>
      <c r="E248" s="9"/>
      <c r="F248" s="9"/>
    </row>
    <row r="249" spans="4:6" x14ac:dyDescent="0.2">
      <c r="D249" s="9"/>
      <c r="E249" s="9"/>
      <c r="F249" s="9"/>
    </row>
    <row r="250" spans="4:6" x14ac:dyDescent="0.2">
      <c r="D250" s="9"/>
      <c r="E250" s="9"/>
      <c r="F250" s="9"/>
    </row>
    <row r="251" spans="4:6" x14ac:dyDescent="0.2">
      <c r="D251" s="9"/>
      <c r="E251" s="9"/>
      <c r="F251" s="9"/>
    </row>
    <row r="252" spans="4:6" x14ac:dyDescent="0.2">
      <c r="D252" s="9"/>
      <c r="E252" s="9"/>
      <c r="F252" s="9"/>
    </row>
    <row r="253" spans="4:6" x14ac:dyDescent="0.2">
      <c r="D253" s="9"/>
      <c r="E253" s="9"/>
      <c r="F253" s="9"/>
    </row>
    <row r="254" spans="4:6" x14ac:dyDescent="0.2">
      <c r="D254" s="9"/>
      <c r="E254" s="9"/>
      <c r="F254" s="9"/>
    </row>
    <row r="255" spans="4:6" x14ac:dyDescent="0.2">
      <c r="D255" s="9"/>
      <c r="E255" s="9"/>
      <c r="F255" s="9"/>
    </row>
    <row r="256" spans="4:6" x14ac:dyDescent="0.2">
      <c r="D256" s="9"/>
      <c r="E256" s="9"/>
      <c r="F256" s="9"/>
    </row>
    <row r="257" spans="4:6" x14ac:dyDescent="0.2">
      <c r="D257" s="9"/>
      <c r="E257" s="9"/>
      <c r="F257" s="9"/>
    </row>
    <row r="258" spans="4:6" x14ac:dyDescent="0.2">
      <c r="D258" s="9"/>
      <c r="E258" s="9"/>
      <c r="F258" s="9"/>
    </row>
    <row r="259" spans="4:6" x14ac:dyDescent="0.2">
      <c r="D259" s="9"/>
      <c r="E259" s="9"/>
      <c r="F259" s="9"/>
    </row>
    <row r="260" spans="4:6" x14ac:dyDescent="0.2">
      <c r="D260" s="9"/>
      <c r="E260" s="9"/>
      <c r="F260" s="9"/>
    </row>
    <row r="261" spans="4:6" x14ac:dyDescent="0.2">
      <c r="D261" s="9"/>
      <c r="E261" s="9"/>
      <c r="F261" s="9"/>
    </row>
    <row r="262" spans="4:6" x14ac:dyDescent="0.2">
      <c r="D262" s="9"/>
      <c r="E262" s="9"/>
      <c r="F262" s="9"/>
    </row>
    <row r="263" spans="4:6" x14ac:dyDescent="0.2">
      <c r="D263" s="9"/>
      <c r="E263" s="9"/>
      <c r="F263" s="9"/>
    </row>
    <row r="264" spans="4:6" x14ac:dyDescent="0.2">
      <c r="D264" s="9"/>
      <c r="E264" s="9"/>
      <c r="F264" s="9"/>
    </row>
    <row r="265" spans="4:6" x14ac:dyDescent="0.2">
      <c r="D265" s="9"/>
      <c r="E265" s="9"/>
      <c r="F265" s="9"/>
    </row>
    <row r="266" spans="4:6" x14ac:dyDescent="0.2">
      <c r="D266" s="9"/>
      <c r="E266" s="9"/>
      <c r="F266" s="9"/>
    </row>
    <row r="267" spans="4:6" x14ac:dyDescent="0.2">
      <c r="D267" s="9"/>
      <c r="E267" s="9"/>
      <c r="F267" s="9"/>
    </row>
    <row r="268" spans="4:6" x14ac:dyDescent="0.2">
      <c r="D268" s="9"/>
      <c r="E268" s="9"/>
      <c r="F268" s="9"/>
    </row>
    <row r="269" spans="4:6" x14ac:dyDescent="0.2">
      <c r="D269" s="9"/>
      <c r="E269" s="9"/>
      <c r="F269" s="9"/>
    </row>
    <row r="270" spans="4:6" x14ac:dyDescent="0.2">
      <c r="D270" s="9"/>
      <c r="E270" s="9"/>
      <c r="F270" s="9"/>
    </row>
    <row r="271" spans="4:6" x14ac:dyDescent="0.2">
      <c r="D271" s="9"/>
      <c r="E271" s="9"/>
      <c r="F271" s="9"/>
    </row>
    <row r="272" spans="4:6" x14ac:dyDescent="0.2">
      <c r="D272" s="9"/>
      <c r="E272" s="9"/>
      <c r="F272" s="9"/>
    </row>
    <row r="273" spans="4:6" x14ac:dyDescent="0.2">
      <c r="D273" s="9"/>
      <c r="E273" s="9"/>
      <c r="F273" s="9"/>
    </row>
    <row r="274" spans="4:6" x14ac:dyDescent="0.2">
      <c r="D274" s="9"/>
      <c r="E274" s="9"/>
      <c r="F274" s="9"/>
    </row>
    <row r="275" spans="4:6" x14ac:dyDescent="0.2">
      <c r="D275" s="9"/>
      <c r="E275" s="9"/>
      <c r="F275" s="9"/>
    </row>
    <row r="276" spans="4:6" x14ac:dyDescent="0.2">
      <c r="D276" s="9"/>
      <c r="E276" s="9"/>
      <c r="F276" s="9"/>
    </row>
    <row r="277" spans="4:6" x14ac:dyDescent="0.2">
      <c r="D277" s="9"/>
      <c r="E277" s="9"/>
      <c r="F277" s="9"/>
    </row>
    <row r="278" spans="4:6" x14ac:dyDescent="0.2">
      <c r="D278" s="9"/>
      <c r="E278" s="9"/>
      <c r="F278" s="9"/>
    </row>
    <row r="279" spans="4:6" x14ac:dyDescent="0.2">
      <c r="D279" s="9"/>
      <c r="E279" s="9"/>
      <c r="F279" s="9"/>
    </row>
    <row r="280" spans="4:6" x14ac:dyDescent="0.2">
      <c r="D280" s="9"/>
      <c r="E280" s="9"/>
      <c r="F280" s="9"/>
    </row>
    <row r="281" spans="4:6" x14ac:dyDescent="0.2">
      <c r="D281" s="9"/>
      <c r="E281" s="9"/>
      <c r="F281" s="9"/>
    </row>
    <row r="282" spans="4:6" x14ac:dyDescent="0.2">
      <c r="D282" s="9"/>
      <c r="E282" s="9"/>
      <c r="F282" s="9"/>
    </row>
    <row r="283" spans="4:6" x14ac:dyDescent="0.2">
      <c r="D283" s="9"/>
      <c r="E283" s="9"/>
      <c r="F283" s="9"/>
    </row>
    <row r="284" spans="4:6" x14ac:dyDescent="0.2">
      <c r="D284" s="9"/>
      <c r="E284" s="9"/>
      <c r="F284" s="9"/>
    </row>
    <row r="285" spans="4:6" x14ac:dyDescent="0.2">
      <c r="D285" s="9"/>
      <c r="E285" s="9"/>
      <c r="F285" s="9"/>
    </row>
    <row r="286" spans="4:6" x14ac:dyDescent="0.2">
      <c r="D286" s="9"/>
      <c r="E286" s="9"/>
      <c r="F286" s="9"/>
    </row>
    <row r="287" spans="4:6" x14ac:dyDescent="0.2">
      <c r="D287" s="9"/>
      <c r="E287" s="9"/>
      <c r="F287" s="9"/>
    </row>
    <row r="288" spans="4:6" x14ac:dyDescent="0.2">
      <c r="D288" s="9"/>
      <c r="E288" s="9"/>
      <c r="F288" s="9"/>
    </row>
    <row r="289" spans="4:6" x14ac:dyDescent="0.2">
      <c r="D289" s="9"/>
      <c r="E289" s="9"/>
      <c r="F289" s="9"/>
    </row>
    <row r="290" spans="4:6" x14ac:dyDescent="0.2">
      <c r="D290" s="9"/>
      <c r="E290" s="9"/>
      <c r="F290" s="9"/>
    </row>
    <row r="291" spans="4:6" x14ac:dyDescent="0.2">
      <c r="D291" s="9"/>
      <c r="E291" s="9"/>
      <c r="F291" s="9"/>
    </row>
    <row r="292" spans="4:6" x14ac:dyDescent="0.2">
      <c r="D292" s="9"/>
      <c r="E292" s="9"/>
      <c r="F292" s="9"/>
    </row>
    <row r="293" spans="4:6" x14ac:dyDescent="0.2">
      <c r="D293" s="9"/>
      <c r="E293" s="9"/>
      <c r="F293" s="9"/>
    </row>
    <row r="294" spans="4:6" x14ac:dyDescent="0.2">
      <c r="D294" s="9"/>
      <c r="E294" s="9"/>
      <c r="F294" s="9"/>
    </row>
    <row r="295" spans="4:6" x14ac:dyDescent="0.2">
      <c r="D295" s="9"/>
      <c r="E295" s="9"/>
      <c r="F295" s="9"/>
    </row>
    <row r="296" spans="4:6" x14ac:dyDescent="0.2">
      <c r="D296" s="9"/>
      <c r="E296" s="9"/>
      <c r="F296" s="9"/>
    </row>
    <row r="297" spans="4:6" x14ac:dyDescent="0.2">
      <c r="D297" s="9"/>
      <c r="E297" s="9"/>
      <c r="F297" s="9"/>
    </row>
    <row r="298" spans="4:6" x14ac:dyDescent="0.2">
      <c r="D298" s="9"/>
      <c r="E298" s="9"/>
      <c r="F298" s="9"/>
    </row>
    <row r="299" spans="4:6" x14ac:dyDescent="0.2">
      <c r="D299" s="9"/>
      <c r="E299" s="9"/>
      <c r="F299" s="9"/>
    </row>
    <row r="300" spans="4:6" x14ac:dyDescent="0.2">
      <c r="D300" s="9"/>
      <c r="E300" s="9"/>
      <c r="F300" s="9"/>
    </row>
    <row r="301" spans="4:6" x14ac:dyDescent="0.2">
      <c r="D301" s="9"/>
      <c r="E301" s="9"/>
      <c r="F301" s="9"/>
    </row>
    <row r="302" spans="4:6" x14ac:dyDescent="0.2">
      <c r="D302" s="9"/>
      <c r="E302" s="9"/>
      <c r="F302" s="9"/>
    </row>
    <row r="303" spans="4:6" x14ac:dyDescent="0.2">
      <c r="D303" s="9"/>
      <c r="E303" s="9"/>
      <c r="F303" s="9"/>
    </row>
    <row r="304" spans="4:6" x14ac:dyDescent="0.2">
      <c r="D304" s="9"/>
      <c r="E304" s="9"/>
      <c r="F304" s="9"/>
    </row>
    <row r="305" spans="4:6" x14ac:dyDescent="0.2">
      <c r="D305" s="9"/>
      <c r="E305" s="9"/>
      <c r="F305" s="9"/>
    </row>
    <row r="306" spans="4:6" x14ac:dyDescent="0.2">
      <c r="D306" s="9"/>
      <c r="E306" s="9"/>
      <c r="F306" s="9"/>
    </row>
    <row r="307" spans="4:6" x14ac:dyDescent="0.2">
      <c r="D307" s="9"/>
      <c r="E307" s="9"/>
      <c r="F307" s="9"/>
    </row>
    <row r="308" spans="4:6" x14ac:dyDescent="0.2">
      <c r="D308" s="9"/>
      <c r="E308" s="9"/>
      <c r="F308" s="9"/>
    </row>
    <row r="309" spans="4:6" x14ac:dyDescent="0.2">
      <c r="D309" s="9"/>
      <c r="E309" s="9"/>
      <c r="F309" s="9"/>
    </row>
    <row r="310" spans="4:6" x14ac:dyDescent="0.2">
      <c r="D310" s="9"/>
      <c r="E310" s="9"/>
      <c r="F310" s="9"/>
    </row>
    <row r="311" spans="4:6" x14ac:dyDescent="0.2">
      <c r="D311" s="9"/>
      <c r="E311" s="9"/>
      <c r="F311" s="9"/>
    </row>
    <row r="312" spans="4:6" x14ac:dyDescent="0.2">
      <c r="D312" s="9"/>
      <c r="E312" s="9"/>
      <c r="F312" s="9"/>
    </row>
    <row r="313" spans="4:6" x14ac:dyDescent="0.2">
      <c r="D313" s="9"/>
      <c r="E313" s="9"/>
      <c r="F313" s="9"/>
    </row>
    <row r="314" spans="4:6" x14ac:dyDescent="0.2">
      <c r="D314" s="9"/>
      <c r="E314" s="9"/>
      <c r="F314" s="9"/>
    </row>
    <row r="315" spans="4:6" x14ac:dyDescent="0.2">
      <c r="D315" s="9"/>
      <c r="E315" s="9"/>
      <c r="F315" s="9"/>
    </row>
    <row r="316" spans="4:6" x14ac:dyDescent="0.2">
      <c r="D316" s="9"/>
      <c r="E316" s="9"/>
      <c r="F316" s="9"/>
    </row>
    <row r="317" spans="4:6" x14ac:dyDescent="0.2">
      <c r="D317" s="9"/>
      <c r="E317" s="9"/>
      <c r="F317" s="9"/>
    </row>
    <row r="318" spans="4:6" x14ac:dyDescent="0.2">
      <c r="D318" s="9"/>
      <c r="E318" s="9"/>
      <c r="F318" s="9"/>
    </row>
    <row r="319" spans="4:6" x14ac:dyDescent="0.2">
      <c r="D319" s="9"/>
      <c r="E319" s="9"/>
      <c r="F319" s="9"/>
    </row>
    <row r="320" spans="4:6" x14ac:dyDescent="0.2">
      <c r="D320" s="9"/>
      <c r="E320" s="9"/>
      <c r="F320" s="9"/>
    </row>
    <row r="321" spans="4:6" x14ac:dyDescent="0.2">
      <c r="D321" s="9"/>
      <c r="E321" s="9"/>
      <c r="F321" s="9"/>
    </row>
    <row r="322" spans="4:6" x14ac:dyDescent="0.2">
      <c r="D322" s="9"/>
      <c r="E322" s="9"/>
      <c r="F322" s="9"/>
    </row>
    <row r="323" spans="4:6" x14ac:dyDescent="0.2">
      <c r="D323" s="9"/>
      <c r="E323" s="9"/>
      <c r="F323" s="9"/>
    </row>
    <row r="324" spans="4:6" x14ac:dyDescent="0.2">
      <c r="D324" s="9"/>
      <c r="E324" s="9"/>
      <c r="F324" s="9"/>
    </row>
    <row r="325" spans="4:6" x14ac:dyDescent="0.2">
      <c r="D325" s="9"/>
      <c r="E325" s="9"/>
      <c r="F325" s="9"/>
    </row>
    <row r="326" spans="4:6" x14ac:dyDescent="0.2">
      <c r="D326" s="9"/>
      <c r="E326" s="9"/>
      <c r="F326" s="9"/>
    </row>
    <row r="327" spans="4:6" x14ac:dyDescent="0.2">
      <c r="D327" s="9"/>
      <c r="E327" s="9"/>
      <c r="F327" s="9"/>
    </row>
    <row r="328" spans="4:6" x14ac:dyDescent="0.2">
      <c r="D328" s="9"/>
      <c r="E328" s="9"/>
      <c r="F328" s="9"/>
    </row>
    <row r="329" spans="4:6" x14ac:dyDescent="0.2">
      <c r="D329" s="9"/>
      <c r="E329" s="9"/>
      <c r="F329" s="9"/>
    </row>
    <row r="330" spans="4:6" x14ac:dyDescent="0.2">
      <c r="D330" s="9"/>
      <c r="E330" s="9"/>
      <c r="F330" s="9"/>
    </row>
    <row r="331" spans="4:6" x14ac:dyDescent="0.2">
      <c r="D331" s="9"/>
      <c r="E331" s="9"/>
      <c r="F331" s="9"/>
    </row>
    <row r="332" spans="4:6" x14ac:dyDescent="0.2">
      <c r="D332" s="9"/>
      <c r="E332" s="9"/>
      <c r="F332" s="9"/>
    </row>
    <row r="333" spans="4:6" x14ac:dyDescent="0.2">
      <c r="D333" s="9"/>
      <c r="E333" s="9"/>
      <c r="F333" s="9"/>
    </row>
    <row r="334" spans="4:6" x14ac:dyDescent="0.2">
      <c r="D334" s="9"/>
      <c r="E334" s="9"/>
      <c r="F334" s="9"/>
    </row>
    <row r="335" spans="4:6" x14ac:dyDescent="0.2">
      <c r="D335" s="9"/>
      <c r="E335" s="9"/>
      <c r="F335" s="9"/>
    </row>
    <row r="336" spans="4:6" x14ac:dyDescent="0.2">
      <c r="D336" s="9"/>
      <c r="E336" s="9"/>
      <c r="F336" s="9"/>
    </row>
    <row r="337" spans="4:6" x14ac:dyDescent="0.2">
      <c r="D337" s="9"/>
      <c r="E337" s="9"/>
      <c r="F337" s="9"/>
    </row>
    <row r="338" spans="4:6" x14ac:dyDescent="0.2">
      <c r="D338" s="9"/>
      <c r="E338" s="9"/>
      <c r="F338" s="9"/>
    </row>
    <row r="339" spans="4:6" x14ac:dyDescent="0.2">
      <c r="D339" s="9"/>
      <c r="E339" s="9"/>
      <c r="F339" s="9"/>
    </row>
    <row r="340" spans="4:6" x14ac:dyDescent="0.2">
      <c r="D340" s="9"/>
      <c r="E340" s="9"/>
      <c r="F340" s="9"/>
    </row>
    <row r="341" spans="4:6" x14ac:dyDescent="0.2">
      <c r="D341" s="9"/>
      <c r="E341" s="9"/>
      <c r="F341" s="9"/>
    </row>
    <row r="342" spans="4:6" x14ac:dyDescent="0.2">
      <c r="D342" s="9"/>
      <c r="E342" s="9"/>
      <c r="F342" s="9"/>
    </row>
    <row r="343" spans="4:6" x14ac:dyDescent="0.2">
      <c r="D343" s="9"/>
      <c r="E343" s="9"/>
      <c r="F343" s="9"/>
    </row>
    <row r="344" spans="4:6" x14ac:dyDescent="0.2">
      <c r="D344" s="9"/>
      <c r="E344" s="9"/>
      <c r="F344" s="9"/>
    </row>
    <row r="345" spans="4:6" x14ac:dyDescent="0.2">
      <c r="D345" s="9"/>
      <c r="E345" s="9"/>
      <c r="F345" s="9"/>
    </row>
    <row r="346" spans="4:6" x14ac:dyDescent="0.2">
      <c r="D346" s="9"/>
      <c r="E346" s="9"/>
      <c r="F346" s="9"/>
    </row>
    <row r="347" spans="4:6" x14ac:dyDescent="0.2">
      <c r="D347" s="9"/>
      <c r="E347" s="9"/>
      <c r="F347" s="9"/>
    </row>
    <row r="348" spans="4:6" x14ac:dyDescent="0.2">
      <c r="D348" s="9"/>
      <c r="E348" s="9"/>
      <c r="F348" s="9"/>
    </row>
    <row r="349" spans="4:6" x14ac:dyDescent="0.2">
      <c r="D349" s="9"/>
      <c r="E349" s="9"/>
      <c r="F349" s="9"/>
    </row>
    <row r="350" spans="4:6" x14ac:dyDescent="0.2">
      <c r="D350" s="9"/>
      <c r="E350" s="9"/>
      <c r="F350" s="9"/>
    </row>
    <row r="351" spans="4:6" x14ac:dyDescent="0.2">
      <c r="D351" s="9"/>
      <c r="E351" s="9"/>
      <c r="F351" s="9"/>
    </row>
    <row r="352" spans="4:6" x14ac:dyDescent="0.2">
      <c r="D352" s="9"/>
      <c r="E352" s="9"/>
      <c r="F352" s="9"/>
    </row>
    <row r="353" spans="4:6" x14ac:dyDescent="0.2">
      <c r="D353" s="9"/>
      <c r="E353" s="9"/>
      <c r="F353" s="9"/>
    </row>
    <row r="354" spans="4:6" x14ac:dyDescent="0.2">
      <c r="D354" s="9"/>
      <c r="E354" s="9"/>
      <c r="F354" s="9"/>
    </row>
    <row r="355" spans="4:6" x14ac:dyDescent="0.2">
      <c r="D355" s="9"/>
      <c r="E355" s="9"/>
      <c r="F355" s="9"/>
    </row>
    <row r="356" spans="4:6" x14ac:dyDescent="0.2">
      <c r="D356" s="9"/>
      <c r="E356" s="9"/>
      <c r="F356" s="9"/>
    </row>
    <row r="357" spans="4:6" x14ac:dyDescent="0.2">
      <c r="D357" s="9"/>
      <c r="E357" s="9"/>
      <c r="F357" s="9"/>
    </row>
    <row r="358" spans="4:6" x14ac:dyDescent="0.2">
      <c r="D358" s="9"/>
      <c r="E358" s="9"/>
      <c r="F358" s="9"/>
    </row>
    <row r="359" spans="4:6" x14ac:dyDescent="0.2">
      <c r="D359" s="9"/>
      <c r="E359" s="9"/>
      <c r="F359" s="9"/>
    </row>
    <row r="360" spans="4:6" x14ac:dyDescent="0.2">
      <c r="D360" s="9"/>
      <c r="E360" s="9"/>
      <c r="F360" s="9"/>
    </row>
    <row r="361" spans="4:6" x14ac:dyDescent="0.2">
      <c r="D361" s="9"/>
      <c r="E361" s="9"/>
      <c r="F361" s="9"/>
    </row>
    <row r="362" spans="4:6" x14ac:dyDescent="0.2">
      <c r="D362" s="9"/>
      <c r="E362" s="9"/>
      <c r="F362" s="9"/>
    </row>
    <row r="363" spans="4:6" x14ac:dyDescent="0.2">
      <c r="D363" s="9"/>
      <c r="E363" s="9"/>
      <c r="F363" s="9"/>
    </row>
    <row r="364" spans="4:6" x14ac:dyDescent="0.2">
      <c r="D364" s="9"/>
      <c r="E364" s="9"/>
      <c r="F364" s="9"/>
    </row>
    <row r="365" spans="4:6" x14ac:dyDescent="0.2">
      <c r="D365" s="9"/>
      <c r="E365" s="9"/>
      <c r="F365" s="9"/>
    </row>
    <row r="366" spans="4:6" x14ac:dyDescent="0.2">
      <c r="D366" s="9"/>
      <c r="E366" s="9"/>
      <c r="F366" s="9"/>
    </row>
    <row r="367" spans="4:6" x14ac:dyDescent="0.2">
      <c r="D367" s="9"/>
      <c r="E367" s="9"/>
      <c r="F367" s="9"/>
    </row>
    <row r="368" spans="4:6" x14ac:dyDescent="0.2">
      <c r="D368" s="9"/>
      <c r="E368" s="9"/>
      <c r="F368" s="9"/>
    </row>
    <row r="369" spans="4:6" x14ac:dyDescent="0.2">
      <c r="D369" s="9"/>
      <c r="E369" s="9"/>
      <c r="F369" s="9"/>
    </row>
    <row r="370" spans="4:6" x14ac:dyDescent="0.2">
      <c r="D370" s="9"/>
      <c r="E370" s="9"/>
      <c r="F370" s="9"/>
    </row>
    <row r="371" spans="4:6" x14ac:dyDescent="0.2">
      <c r="D371" s="9"/>
      <c r="E371" s="9"/>
      <c r="F371" s="9"/>
    </row>
    <row r="372" spans="4:6" x14ac:dyDescent="0.2">
      <c r="D372" s="9"/>
      <c r="E372" s="9"/>
      <c r="F372" s="9"/>
    </row>
    <row r="373" spans="4:6" x14ac:dyDescent="0.2">
      <c r="D373" s="9"/>
      <c r="E373" s="9"/>
      <c r="F373" s="9"/>
    </row>
    <row r="374" spans="4:6" x14ac:dyDescent="0.2">
      <c r="D374" s="9"/>
      <c r="E374" s="9"/>
      <c r="F374" s="9"/>
    </row>
    <row r="375" spans="4:6" x14ac:dyDescent="0.2">
      <c r="D375" s="9"/>
      <c r="E375" s="9"/>
      <c r="F375" s="9"/>
    </row>
    <row r="376" spans="4:6" x14ac:dyDescent="0.2">
      <c r="D376" s="9"/>
      <c r="E376" s="9"/>
      <c r="F376" s="9"/>
    </row>
    <row r="377" spans="4:6" x14ac:dyDescent="0.2">
      <c r="D377" s="9"/>
      <c r="E377" s="9"/>
      <c r="F377" s="9"/>
    </row>
    <row r="378" spans="4:6" x14ac:dyDescent="0.2">
      <c r="D378" s="9"/>
      <c r="E378" s="9"/>
      <c r="F378" s="9"/>
    </row>
    <row r="379" spans="4:6" x14ac:dyDescent="0.2">
      <c r="D379" s="9"/>
      <c r="E379" s="9"/>
      <c r="F379" s="9"/>
    </row>
  </sheetData>
  <mergeCells count="3">
    <mergeCell ref="E67:F67"/>
    <mergeCell ref="B66:F66"/>
    <mergeCell ref="C67:D67"/>
  </mergeCells>
  <phoneticPr fontId="0" type="noConversion"/>
  <pageMargins left="0.74803149606299213" right="0.74803149606299213" top="0.98425196850393704" bottom="0.98425196850393704" header="0.51181102362204722" footer="0.51181102362204722"/>
  <pageSetup scale="95" firstPageNumber="40"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05"/>
  <sheetViews>
    <sheetView topLeftCell="B467" zoomScaleNormal="100" workbookViewId="0">
      <selection activeCell="G490" sqref="G490"/>
    </sheetView>
  </sheetViews>
  <sheetFormatPr defaultRowHeight="12.75" x14ac:dyDescent="0.2"/>
  <cols>
    <col min="1" max="1" width="14.85546875" hidden="1" customWidth="1"/>
    <col min="2" max="2" width="6.140625" style="10" customWidth="1"/>
    <col min="3" max="3" width="42.5703125" style="10" customWidth="1"/>
    <col min="4" max="4" width="11.42578125" customWidth="1"/>
    <col min="5" max="5" width="11.28515625" customWidth="1"/>
    <col min="6" max="6" width="11" customWidth="1"/>
    <col min="7" max="7" width="11.28515625" bestFit="1" customWidth="1"/>
  </cols>
  <sheetData>
    <row r="1" spans="1:15" s="73" customFormat="1" ht="15.75" hidden="1" x14ac:dyDescent="0.25">
      <c r="A1" s="10" t="s">
        <v>1549</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1550</v>
      </c>
      <c r="B8" s="1"/>
      <c r="C8" s="1"/>
      <c r="D8" s="1"/>
      <c r="E8" s="1"/>
      <c r="F8" s="1"/>
      <c r="G8" s="74"/>
      <c r="H8" s="74"/>
      <c r="M8" s="74"/>
      <c r="N8" s="74"/>
      <c r="O8" s="74"/>
    </row>
    <row r="9" spans="1:15" s="73" customFormat="1" ht="15.75" hidden="1" x14ac:dyDescent="0.25">
      <c r="A9" s="10" t="s">
        <v>1025</v>
      </c>
      <c r="B9" s="1"/>
      <c r="C9" s="1"/>
      <c r="D9" s="1"/>
      <c r="E9" s="1"/>
      <c r="F9" s="1"/>
      <c r="G9" s="74"/>
      <c r="H9" s="74"/>
      <c r="M9" s="74"/>
      <c r="N9" s="74"/>
      <c r="O9" s="74"/>
    </row>
    <row r="10" spans="1:15" s="73" customFormat="1" ht="15.75" hidden="1" x14ac:dyDescent="0.25">
      <c r="A10" s="10" t="s">
        <v>83</v>
      </c>
      <c r="B10" s="1"/>
      <c r="C10" s="1"/>
      <c r="D10" s="255" t="s">
        <v>1018</v>
      </c>
      <c r="E10" s="255" t="s">
        <v>1018</v>
      </c>
      <c r="F10" s="255" t="s">
        <v>1018</v>
      </c>
    </row>
    <row r="11" spans="1:15" s="73" customFormat="1" ht="15.75" hidden="1" x14ac:dyDescent="0.25">
      <c r="A11" s="10" t="s">
        <v>1026</v>
      </c>
      <c r="B11" s="1"/>
      <c r="C11" s="1"/>
      <c r="D11" s="255" t="str">
        <f>CONCATENATE("BUD",NOTES!$D$7)</f>
        <v>BUD2021</v>
      </c>
      <c r="E11" s="255" t="str">
        <f>CONCATENATE("BUD",NOTES!$D$7)</f>
        <v>BUD2021</v>
      </c>
      <c r="F11" s="255" t="str">
        <f>CONCATENATE("BUD",NOTES!$D$7-1)</f>
        <v>BUD2020</v>
      </c>
    </row>
    <row r="12" spans="1:15" ht="15.75" hidden="1" x14ac:dyDescent="0.25">
      <c r="A12" s="10" t="s">
        <v>1027</v>
      </c>
      <c r="B12" s="1"/>
      <c r="C12" s="1"/>
      <c r="D12" s="10">
        <v>10</v>
      </c>
      <c r="E12" s="10">
        <v>20</v>
      </c>
      <c r="F12" s="10">
        <v>10</v>
      </c>
    </row>
    <row r="13" spans="1:15" s="73" customFormat="1" ht="15.75" hidden="1" x14ac:dyDescent="0.25">
      <c r="A13" s="10" t="s">
        <v>1028</v>
      </c>
      <c r="B13" s="1"/>
      <c r="C13" s="1"/>
      <c r="D13" s="10" t="s">
        <v>81</v>
      </c>
      <c r="E13" s="10" t="s">
        <v>81</v>
      </c>
      <c r="F13" s="10" t="s">
        <v>81</v>
      </c>
    </row>
    <row r="14" spans="1:15" s="73" customFormat="1" x14ac:dyDescent="0.2">
      <c r="A14"/>
      <c r="B14"/>
      <c r="C14" s="24"/>
      <c r="D14" s="130"/>
      <c r="E14" s="130"/>
      <c r="F14" s="130"/>
    </row>
    <row r="15" spans="1:15" s="73" customFormat="1" ht="15.75" hidden="1" x14ac:dyDescent="0.25">
      <c r="A15" s="10" t="s">
        <v>1551</v>
      </c>
      <c r="B15" s="1"/>
      <c r="C15" s="1"/>
      <c r="D15" s="1"/>
      <c r="E15" s="1"/>
      <c r="F15" s="1"/>
    </row>
    <row r="16" spans="1:15" s="73" customFormat="1" ht="15.75" hidden="1" x14ac:dyDescent="0.25">
      <c r="A16" s="10" t="s">
        <v>1029</v>
      </c>
      <c r="B16" s="1"/>
      <c r="C16" s="1"/>
      <c r="D16" s="1"/>
      <c r="E16" s="1"/>
      <c r="F16" s="1"/>
    </row>
    <row r="17" spans="1:15" s="73" customFormat="1" ht="15.75" hidden="1" x14ac:dyDescent="0.25">
      <c r="A17" s="10" t="s">
        <v>84</v>
      </c>
      <c r="B17" s="1"/>
      <c r="C17" s="1"/>
      <c r="D17" s="255" t="s">
        <v>1018</v>
      </c>
      <c r="E17" s="255" t="s">
        <v>1018</v>
      </c>
      <c r="F17" s="255" t="s">
        <v>1018</v>
      </c>
    </row>
    <row r="18" spans="1:15" s="73" customFormat="1" ht="15.75" hidden="1" x14ac:dyDescent="0.25">
      <c r="A18" s="10" t="s">
        <v>1030</v>
      </c>
      <c r="B18" s="1"/>
      <c r="C18" s="1"/>
      <c r="D18" s="255" t="str">
        <f>CONCATENATE("BUD",NOTES!$D$7)</f>
        <v>BUD2021</v>
      </c>
      <c r="E18" s="255" t="str">
        <f>CONCATENATE("BUD",NOTES!$D$7)</f>
        <v>BUD2021</v>
      </c>
      <c r="F18" s="255" t="str">
        <f>CONCATENATE("BUD",NOTES!$D$7-1)</f>
        <v>BUD2020</v>
      </c>
      <c r="G18" s="74"/>
      <c r="H18" s="74"/>
      <c r="M18" s="74"/>
      <c r="N18" s="74"/>
      <c r="O18" s="74"/>
    </row>
    <row r="19" spans="1:15" s="75" customFormat="1" ht="15.75" hidden="1" x14ac:dyDescent="0.25">
      <c r="A19" s="10" t="s">
        <v>1031</v>
      </c>
      <c r="B19" s="1"/>
      <c r="C19" s="1"/>
      <c r="D19" s="10">
        <v>10</v>
      </c>
      <c r="E19" s="10">
        <v>20</v>
      </c>
      <c r="F19" s="10">
        <v>10</v>
      </c>
      <c r="G19" s="74"/>
      <c r="H19" s="74"/>
      <c r="M19" s="74"/>
      <c r="N19" s="74"/>
      <c r="O19" s="74"/>
    </row>
    <row r="20" spans="1:15" s="73" customFormat="1" ht="15.75" hidden="1" x14ac:dyDescent="0.25">
      <c r="A20" s="10" t="s">
        <v>1032</v>
      </c>
      <c r="B20" s="1"/>
      <c r="C20" s="1"/>
      <c r="D20" s="10" t="s">
        <v>81</v>
      </c>
      <c r="E20" s="10" t="s">
        <v>81</v>
      </c>
      <c r="F20" s="10" t="s">
        <v>81</v>
      </c>
      <c r="G20" s="74"/>
      <c r="H20" s="74"/>
      <c r="M20" s="74"/>
      <c r="N20" s="74"/>
      <c r="O20" s="74"/>
    </row>
    <row r="21" spans="1:15" s="73" customFormat="1" x14ac:dyDescent="0.2">
      <c r="A21" s="75"/>
      <c r="B21" s="75"/>
      <c r="C21" s="75"/>
      <c r="D21" s="129"/>
      <c r="E21" s="94"/>
      <c r="F21" s="129"/>
      <c r="G21" s="74"/>
      <c r="H21" s="74"/>
      <c r="M21" s="74"/>
      <c r="N21" s="74"/>
      <c r="O21" s="74"/>
    </row>
    <row r="22" spans="1:15" s="73" customFormat="1" ht="15.75" hidden="1" x14ac:dyDescent="0.25">
      <c r="A22" s="10" t="s">
        <v>1552</v>
      </c>
      <c r="B22" s="1"/>
      <c r="C22" s="1"/>
      <c r="D22" s="1"/>
      <c r="E22" s="1"/>
      <c r="F22" s="1"/>
    </row>
    <row r="23" spans="1:15" s="73" customFormat="1" ht="15.75" hidden="1" x14ac:dyDescent="0.25">
      <c r="A23" s="10" t="s">
        <v>1149</v>
      </c>
      <c r="B23" s="1"/>
      <c r="C23" s="1"/>
      <c r="D23" s="1"/>
      <c r="E23" s="1"/>
      <c r="F23" s="1"/>
    </row>
    <row r="24" spans="1:15" ht="15.75" hidden="1" x14ac:dyDescent="0.25">
      <c r="A24" s="10" t="s">
        <v>86</v>
      </c>
      <c r="B24" s="1"/>
      <c r="C24" s="1"/>
      <c r="D24" s="255" t="s">
        <v>1018</v>
      </c>
      <c r="E24" s="255" t="s">
        <v>1018</v>
      </c>
      <c r="F24" s="255" t="s">
        <v>1018</v>
      </c>
    </row>
    <row r="25" spans="1:15" s="73" customFormat="1" ht="15.75" hidden="1" x14ac:dyDescent="0.25">
      <c r="A25" s="10" t="s">
        <v>1150</v>
      </c>
      <c r="B25" s="1"/>
      <c r="C25" s="1"/>
      <c r="D25" s="255" t="str">
        <f>CONCATENATE("BUD",NOTES!$D$7)</f>
        <v>BUD2021</v>
      </c>
      <c r="E25" s="255" t="str">
        <f>CONCATENATE("BUD",NOTES!$D$7)</f>
        <v>BUD2021</v>
      </c>
      <c r="F25" s="255" t="str">
        <f>CONCATENATE("BUD",NOTES!$D$7-1)</f>
        <v>BUD2020</v>
      </c>
    </row>
    <row r="26" spans="1:15" s="73" customFormat="1" ht="15.75" hidden="1" x14ac:dyDescent="0.25">
      <c r="A26" s="10" t="s">
        <v>1151</v>
      </c>
      <c r="B26" s="1"/>
      <c r="C26" s="1"/>
      <c r="D26" s="10">
        <v>10</v>
      </c>
      <c r="E26" s="10">
        <v>20</v>
      </c>
      <c r="F26" s="10">
        <v>10</v>
      </c>
    </row>
    <row r="27" spans="1:15" s="73" customFormat="1" ht="15.75" hidden="1" x14ac:dyDescent="0.25">
      <c r="A27" s="10" t="s">
        <v>1152</v>
      </c>
      <c r="B27" s="1"/>
      <c r="C27" s="1"/>
      <c r="D27" s="10" t="s">
        <v>81</v>
      </c>
      <c r="E27" s="10" t="s">
        <v>81</v>
      </c>
      <c r="F27" s="10" t="s">
        <v>81</v>
      </c>
    </row>
    <row r="28" spans="1:15" s="73" customFormat="1" x14ac:dyDescent="0.2">
      <c r="A28" s="75"/>
      <c r="B28" s="75"/>
      <c r="C28" s="75"/>
      <c r="D28" s="129"/>
      <c r="E28" s="129"/>
      <c r="F28" s="129"/>
    </row>
    <row r="29" spans="1:15" s="73" customFormat="1" ht="15.75" hidden="1" x14ac:dyDescent="0.25">
      <c r="A29" s="10" t="s">
        <v>1553</v>
      </c>
      <c r="B29" s="1"/>
      <c r="C29" s="1"/>
      <c r="D29" s="1"/>
      <c r="E29" s="1"/>
      <c r="F29" s="1"/>
    </row>
    <row r="30" spans="1:15" s="73" customFormat="1" ht="15.75" hidden="1" x14ac:dyDescent="0.25">
      <c r="A30" s="10" t="s">
        <v>1153</v>
      </c>
      <c r="B30" s="1"/>
      <c r="C30" s="1"/>
      <c r="D30" s="1"/>
      <c r="E30" s="1"/>
      <c r="F30" s="1"/>
      <c r="G30" s="74"/>
      <c r="H30" s="74"/>
      <c r="M30" s="74"/>
      <c r="N30" s="74"/>
      <c r="O30" s="74"/>
    </row>
    <row r="31" spans="1:15" s="75" customFormat="1" ht="15.75" hidden="1" x14ac:dyDescent="0.25">
      <c r="A31" s="10" t="s">
        <v>88</v>
      </c>
      <c r="B31" s="1"/>
      <c r="C31" s="1"/>
      <c r="D31" s="255" t="s">
        <v>1018</v>
      </c>
      <c r="E31" s="255" t="s">
        <v>1018</v>
      </c>
      <c r="F31" s="255" t="s">
        <v>1018</v>
      </c>
      <c r="G31" s="74"/>
      <c r="H31" s="74"/>
      <c r="M31" s="74"/>
      <c r="N31" s="74"/>
      <c r="O31" s="74"/>
    </row>
    <row r="32" spans="1:15" s="73" customFormat="1" ht="15.75" hidden="1" x14ac:dyDescent="0.25">
      <c r="A32" s="10" t="s">
        <v>1154</v>
      </c>
      <c r="B32" s="1"/>
      <c r="C32" s="1"/>
      <c r="D32" s="255" t="str">
        <f>CONCATENATE("BUD",NOTES!$D$7)</f>
        <v>BUD2021</v>
      </c>
      <c r="E32" s="255" t="str">
        <f>CONCATENATE("BUD",NOTES!$D$7)</f>
        <v>BUD2021</v>
      </c>
      <c r="F32" s="255" t="str">
        <f>CONCATENATE("BUD",NOTES!$D$7-1)</f>
        <v>BUD2020</v>
      </c>
      <c r="G32" s="74"/>
      <c r="H32" s="74"/>
      <c r="M32" s="74"/>
      <c r="N32" s="74"/>
      <c r="O32" s="74"/>
    </row>
    <row r="33" spans="1:15" s="73" customFormat="1" ht="15.75" hidden="1" x14ac:dyDescent="0.25">
      <c r="A33" s="10" t="s">
        <v>1155</v>
      </c>
      <c r="B33" s="1"/>
      <c r="C33" s="1"/>
      <c r="D33" s="10">
        <v>10</v>
      </c>
      <c r="E33" s="10">
        <v>20</v>
      </c>
      <c r="F33" s="10">
        <v>10</v>
      </c>
      <c r="G33" s="74"/>
      <c r="H33" s="74"/>
      <c r="M33" s="74"/>
      <c r="N33" s="74"/>
      <c r="O33" s="74"/>
    </row>
    <row r="34" spans="1:15" s="73" customFormat="1" ht="15.75" hidden="1" x14ac:dyDescent="0.25">
      <c r="A34" s="10" t="s">
        <v>1156</v>
      </c>
      <c r="B34" s="1"/>
      <c r="C34" s="1"/>
      <c r="D34" s="10" t="s">
        <v>81</v>
      </c>
      <c r="E34" s="10" t="s">
        <v>81</v>
      </c>
      <c r="F34" s="10" t="s">
        <v>81</v>
      </c>
    </row>
    <row r="35" spans="1:15" s="73" customFormat="1" x14ac:dyDescent="0.2">
      <c r="A35" s="75"/>
      <c r="B35" s="75"/>
      <c r="C35" s="75"/>
      <c r="D35" s="129"/>
      <c r="E35" s="94"/>
      <c r="F35" s="129"/>
    </row>
    <row r="36" spans="1:15" ht="15.75" hidden="1" x14ac:dyDescent="0.25">
      <c r="A36" s="10" t="s">
        <v>1554</v>
      </c>
      <c r="B36" s="1"/>
      <c r="C36" s="1"/>
      <c r="D36" s="1"/>
      <c r="E36" s="1"/>
      <c r="F36" s="1"/>
    </row>
    <row r="37" spans="1:15" s="73" customFormat="1" ht="15.75" hidden="1" x14ac:dyDescent="0.25">
      <c r="A37" s="10" t="s">
        <v>532</v>
      </c>
      <c r="B37" s="1"/>
      <c r="C37" s="1"/>
      <c r="D37" s="1"/>
      <c r="E37" s="1"/>
      <c r="F37" s="1"/>
    </row>
    <row r="38" spans="1:15" s="73" customFormat="1" ht="15.75" hidden="1" x14ac:dyDescent="0.25">
      <c r="A38" s="10" t="s">
        <v>90</v>
      </c>
      <c r="B38" s="1"/>
      <c r="C38" s="1"/>
      <c r="D38" s="255" t="s">
        <v>1018</v>
      </c>
      <c r="E38" s="255" t="s">
        <v>1018</v>
      </c>
      <c r="F38" s="255" t="s">
        <v>1018</v>
      </c>
    </row>
    <row r="39" spans="1:15" s="73" customFormat="1" ht="15.75" hidden="1" x14ac:dyDescent="0.25">
      <c r="A39" s="10" t="s">
        <v>533</v>
      </c>
      <c r="B39" s="1"/>
      <c r="C39" s="1"/>
      <c r="D39" s="255" t="str">
        <f>CONCATENATE("BUD",NOTES!$D$7)</f>
        <v>BUD2021</v>
      </c>
      <c r="E39" s="255" t="str">
        <f>CONCATENATE("BUD",NOTES!$D$7)</f>
        <v>BUD2021</v>
      </c>
      <c r="F39" s="255" t="str">
        <f>CONCATENATE("BUD",NOTES!$D$7-1)</f>
        <v>BUD2020</v>
      </c>
    </row>
    <row r="40" spans="1:15" s="73" customFormat="1" ht="15.75" hidden="1" x14ac:dyDescent="0.25">
      <c r="A40" s="10" t="s">
        <v>534</v>
      </c>
      <c r="B40" s="1"/>
      <c r="C40" s="1"/>
      <c r="D40" s="10">
        <v>10</v>
      </c>
      <c r="E40" s="10">
        <v>20</v>
      </c>
      <c r="F40" s="10">
        <v>10</v>
      </c>
    </row>
    <row r="41" spans="1:15" s="73" customFormat="1" ht="15.75" hidden="1" x14ac:dyDescent="0.25">
      <c r="A41" s="10" t="s">
        <v>535</v>
      </c>
      <c r="B41" s="1"/>
      <c r="C41" s="1"/>
      <c r="D41" s="10" t="s">
        <v>81</v>
      </c>
      <c r="E41" s="10" t="s">
        <v>81</v>
      </c>
      <c r="F41" s="10" t="s">
        <v>81</v>
      </c>
    </row>
    <row r="42" spans="1:15" s="73" customFormat="1" x14ac:dyDescent="0.2">
      <c r="A42" s="75"/>
      <c r="B42" s="75"/>
      <c r="C42" s="75"/>
      <c r="D42" s="129"/>
      <c r="E42" s="129"/>
      <c r="F42" s="129"/>
      <c r="G42" s="74"/>
      <c r="H42" s="74"/>
      <c r="M42" s="74"/>
      <c r="N42" s="74"/>
      <c r="O42" s="74"/>
    </row>
    <row r="43" spans="1:15" s="75" customFormat="1" ht="15.75" hidden="1" x14ac:dyDescent="0.25">
      <c r="A43" s="10" t="s">
        <v>1555</v>
      </c>
      <c r="B43" s="1"/>
      <c r="C43" s="1"/>
      <c r="D43" s="1"/>
      <c r="E43" s="1"/>
      <c r="F43" s="1"/>
      <c r="G43" s="74"/>
      <c r="H43" s="74"/>
      <c r="M43" s="74"/>
      <c r="N43" s="74"/>
      <c r="O43" s="74"/>
    </row>
    <row r="44" spans="1:15" s="73" customFormat="1" ht="15.75" hidden="1" x14ac:dyDescent="0.25">
      <c r="A44" s="10" t="s">
        <v>536</v>
      </c>
      <c r="B44" s="1"/>
      <c r="C44" s="1"/>
      <c r="D44" s="1"/>
      <c r="E44" s="1"/>
      <c r="F44" s="1"/>
      <c r="G44" s="74"/>
      <c r="H44" s="74"/>
      <c r="M44" s="74"/>
      <c r="N44" s="74"/>
      <c r="O44" s="74"/>
    </row>
    <row r="45" spans="1:15" s="73" customFormat="1" ht="15.75" hidden="1" x14ac:dyDescent="0.25">
      <c r="A45" s="10" t="s">
        <v>92</v>
      </c>
      <c r="B45" s="1"/>
      <c r="C45" s="1"/>
      <c r="D45" s="255" t="s">
        <v>1018</v>
      </c>
      <c r="E45" s="255" t="s">
        <v>1018</v>
      </c>
      <c r="F45" s="255" t="s">
        <v>1018</v>
      </c>
      <c r="G45" s="74"/>
      <c r="H45" s="74"/>
      <c r="M45" s="74"/>
      <c r="N45" s="74"/>
      <c r="O45" s="74"/>
    </row>
    <row r="46" spans="1:15" s="73" customFormat="1" ht="15.75" hidden="1" x14ac:dyDescent="0.25">
      <c r="A46" s="10" t="s">
        <v>537</v>
      </c>
      <c r="B46" s="1"/>
      <c r="C46" s="1"/>
      <c r="D46" s="255" t="str">
        <f>CONCATENATE("BUD",NOTES!$D$7)</f>
        <v>BUD2021</v>
      </c>
      <c r="E46" s="255" t="str">
        <f>CONCATENATE("BUD",NOTES!$D$7)</f>
        <v>BUD2021</v>
      </c>
      <c r="F46" s="255" t="str">
        <f>CONCATENATE("BUD",NOTES!$D$7-1)</f>
        <v>BUD2020</v>
      </c>
    </row>
    <row r="47" spans="1:15" s="73" customFormat="1" ht="15.75" hidden="1" x14ac:dyDescent="0.25">
      <c r="A47" s="10" t="s">
        <v>538</v>
      </c>
      <c r="B47" s="1"/>
      <c r="C47" s="1"/>
      <c r="D47" s="10">
        <v>10</v>
      </c>
      <c r="E47" s="10">
        <v>20</v>
      </c>
      <c r="F47" s="10">
        <v>10</v>
      </c>
    </row>
    <row r="48" spans="1:15" ht="15.75" hidden="1" x14ac:dyDescent="0.25">
      <c r="A48" s="10" t="s">
        <v>539</v>
      </c>
      <c r="B48" s="1"/>
      <c r="C48" s="1"/>
      <c r="D48" s="10" t="s">
        <v>81</v>
      </c>
      <c r="E48" s="10" t="s">
        <v>81</v>
      </c>
      <c r="F48" s="10" t="s">
        <v>81</v>
      </c>
    </row>
    <row r="49" spans="1:15" s="73" customFormat="1" x14ac:dyDescent="0.2">
      <c r="A49" s="75"/>
      <c r="B49" s="75"/>
      <c r="C49" s="75"/>
      <c r="D49" s="129"/>
      <c r="E49" s="129"/>
      <c r="F49" s="129"/>
    </row>
    <row r="50" spans="1:15" s="73" customFormat="1" ht="15.75" hidden="1" x14ac:dyDescent="0.25">
      <c r="A50" s="10" t="s">
        <v>1556</v>
      </c>
      <c r="B50" s="1"/>
      <c r="C50" s="1"/>
      <c r="D50" s="1"/>
      <c r="E50" s="1"/>
      <c r="F50" s="1"/>
    </row>
    <row r="51" spans="1:15" s="73" customFormat="1" ht="15.75" hidden="1" x14ac:dyDescent="0.25">
      <c r="A51" s="10" t="s">
        <v>540</v>
      </c>
      <c r="B51" s="1"/>
      <c r="C51" s="1"/>
      <c r="D51" s="1"/>
      <c r="E51" s="1"/>
      <c r="F51" s="1"/>
    </row>
    <row r="52" spans="1:15" s="73" customFormat="1" ht="15.75" hidden="1" x14ac:dyDescent="0.25">
      <c r="A52" s="10" t="s">
        <v>94</v>
      </c>
      <c r="B52" s="1"/>
      <c r="C52" s="1"/>
      <c r="D52" s="255" t="s">
        <v>1018</v>
      </c>
      <c r="E52" s="255" t="s">
        <v>1018</v>
      </c>
      <c r="F52" s="255" t="s">
        <v>1018</v>
      </c>
    </row>
    <row r="53" spans="1:15" s="73" customFormat="1" ht="15.75" hidden="1" x14ac:dyDescent="0.25">
      <c r="A53" s="10" t="s">
        <v>541</v>
      </c>
      <c r="B53" s="1"/>
      <c r="C53" s="1"/>
      <c r="D53" s="255" t="str">
        <f>CONCATENATE("BUD",NOTES!$D$7)</f>
        <v>BUD2021</v>
      </c>
      <c r="E53" s="255" t="str">
        <f>CONCATENATE("BUD",NOTES!$D$7)</f>
        <v>BUD2021</v>
      </c>
      <c r="F53" s="255" t="str">
        <f>CONCATENATE("BUD",NOTES!$D$7-1)</f>
        <v>BUD2020</v>
      </c>
    </row>
    <row r="54" spans="1:15" s="73" customFormat="1" ht="15.75" hidden="1" x14ac:dyDescent="0.25">
      <c r="A54" s="10" t="s">
        <v>542</v>
      </c>
      <c r="B54" s="1"/>
      <c r="C54" s="1"/>
      <c r="D54" s="10">
        <v>10</v>
      </c>
      <c r="E54" s="10">
        <v>20</v>
      </c>
      <c r="F54" s="10">
        <v>10</v>
      </c>
      <c r="G54" s="74"/>
      <c r="H54" s="74"/>
      <c r="M54" s="74"/>
      <c r="N54" s="74"/>
      <c r="O54" s="74"/>
    </row>
    <row r="55" spans="1:15" s="75" customFormat="1" ht="15.75" hidden="1" x14ac:dyDescent="0.25">
      <c r="A55" s="10" t="s">
        <v>543</v>
      </c>
      <c r="B55" s="1"/>
      <c r="C55" s="1"/>
      <c r="D55" s="10" t="s">
        <v>81</v>
      </c>
      <c r="E55" s="10" t="s">
        <v>81</v>
      </c>
      <c r="F55" s="10" t="s">
        <v>81</v>
      </c>
      <c r="G55" s="74"/>
      <c r="H55" s="74"/>
      <c r="M55" s="74"/>
      <c r="N55" s="74"/>
      <c r="O55" s="74"/>
    </row>
    <row r="56" spans="1:15" s="73" customFormat="1" x14ac:dyDescent="0.2">
      <c r="A56" s="75"/>
      <c r="B56" s="75"/>
      <c r="C56" s="75"/>
      <c r="D56" s="129"/>
      <c r="E56" s="129"/>
      <c r="F56" s="129"/>
      <c r="G56" s="74"/>
      <c r="H56" s="74"/>
      <c r="M56" s="74"/>
      <c r="N56" s="74"/>
      <c r="O56" s="74"/>
    </row>
    <row r="57" spans="1:15" s="73" customFormat="1" ht="15.75" hidden="1" x14ac:dyDescent="0.25">
      <c r="A57" s="10" t="s">
        <v>1557</v>
      </c>
      <c r="B57" s="1"/>
      <c r="C57" s="1"/>
      <c r="D57" s="1"/>
      <c r="E57" s="1"/>
      <c r="F57" s="1"/>
      <c r="G57" s="74"/>
      <c r="H57" s="74"/>
      <c r="M57" s="74"/>
      <c r="N57" s="74"/>
      <c r="O57" s="74"/>
    </row>
    <row r="58" spans="1:15" s="73" customFormat="1" ht="15.75" hidden="1" x14ac:dyDescent="0.25">
      <c r="A58" s="10" t="s">
        <v>544</v>
      </c>
      <c r="B58" s="1"/>
      <c r="C58" s="1"/>
      <c r="D58" s="1"/>
      <c r="E58" s="1"/>
      <c r="F58" s="1"/>
    </row>
    <row r="59" spans="1:15" s="73" customFormat="1" ht="15.75" hidden="1" x14ac:dyDescent="0.25">
      <c r="A59" s="10" t="s">
        <v>98</v>
      </c>
      <c r="B59" s="1"/>
      <c r="C59" s="1"/>
      <c r="D59" s="255" t="s">
        <v>1018</v>
      </c>
      <c r="E59" s="255" t="s">
        <v>1018</v>
      </c>
      <c r="F59" s="255" t="s">
        <v>1018</v>
      </c>
    </row>
    <row r="60" spans="1:15" ht="15.75" hidden="1" x14ac:dyDescent="0.25">
      <c r="A60" s="10" t="s">
        <v>545</v>
      </c>
      <c r="B60" s="1"/>
      <c r="C60" s="1"/>
      <c r="D60" s="255" t="str">
        <f>CONCATENATE("BUD",NOTES!$D$7)</f>
        <v>BUD2021</v>
      </c>
      <c r="E60" s="255" t="str">
        <f>CONCATENATE("BUD",NOTES!$D$7)</f>
        <v>BUD2021</v>
      </c>
      <c r="F60" s="255" t="str">
        <f>CONCATENATE("BUD",NOTES!$D$7-1)</f>
        <v>BUD2020</v>
      </c>
    </row>
    <row r="61" spans="1:15" s="73" customFormat="1" ht="15.75" hidden="1" x14ac:dyDescent="0.25">
      <c r="A61" s="10" t="s">
        <v>546</v>
      </c>
      <c r="B61" s="1"/>
      <c r="C61" s="1"/>
      <c r="D61" s="10">
        <v>10</v>
      </c>
      <c r="E61" s="10">
        <v>20</v>
      </c>
      <c r="F61" s="10">
        <v>10</v>
      </c>
    </row>
    <row r="62" spans="1:15" s="73" customFormat="1" ht="15.75" hidden="1" x14ac:dyDescent="0.25">
      <c r="A62" s="10" t="s">
        <v>547</v>
      </c>
      <c r="B62" s="1"/>
      <c r="C62" s="1"/>
      <c r="D62" s="10" t="s">
        <v>81</v>
      </c>
      <c r="E62" s="10" t="s">
        <v>81</v>
      </c>
      <c r="F62" s="10" t="s">
        <v>81</v>
      </c>
    </row>
    <row r="63" spans="1:15" s="73" customFormat="1" x14ac:dyDescent="0.2">
      <c r="A63" s="37"/>
      <c r="B63" s="79"/>
      <c r="C63" s="79"/>
      <c r="D63" s="262"/>
      <c r="E63" s="262"/>
      <c r="F63" s="262"/>
    </row>
    <row r="64" spans="1:15" s="73" customFormat="1" ht="15.75" hidden="1" x14ac:dyDescent="0.25">
      <c r="A64" s="10" t="s">
        <v>1558</v>
      </c>
      <c r="B64" s="1"/>
      <c r="C64" s="1"/>
      <c r="D64" s="1"/>
      <c r="E64" s="1"/>
      <c r="F64" s="1"/>
    </row>
    <row r="65" spans="1:15" s="73" customFormat="1" ht="15.75" hidden="1" x14ac:dyDescent="0.25">
      <c r="A65" s="10" t="s">
        <v>901</v>
      </c>
      <c r="B65" s="1"/>
      <c r="C65" s="1"/>
      <c r="D65" s="1"/>
      <c r="E65" s="1"/>
      <c r="F65" s="1"/>
    </row>
    <row r="66" spans="1:15" s="73" customFormat="1" ht="15.75" hidden="1" x14ac:dyDescent="0.25">
      <c r="A66" s="10" t="s">
        <v>100</v>
      </c>
      <c r="B66" s="1"/>
      <c r="C66" s="1"/>
      <c r="D66" s="255" t="s">
        <v>1018</v>
      </c>
      <c r="E66" s="255" t="s">
        <v>1018</v>
      </c>
      <c r="F66" s="255" t="s">
        <v>1018</v>
      </c>
      <c r="G66" s="74"/>
      <c r="H66" s="74"/>
      <c r="M66" s="74"/>
      <c r="N66" s="74"/>
      <c r="O66" s="74"/>
    </row>
    <row r="67" spans="1:15" s="75" customFormat="1" ht="15.75" hidden="1" x14ac:dyDescent="0.25">
      <c r="A67" s="10" t="s">
        <v>902</v>
      </c>
      <c r="B67" s="1"/>
      <c r="C67" s="1"/>
      <c r="D67" s="255" t="str">
        <f>CONCATENATE("BUD",NOTES!$D$7)</f>
        <v>BUD2021</v>
      </c>
      <c r="E67" s="255" t="str">
        <f>CONCATENATE("BUD",NOTES!$D$7)</f>
        <v>BUD2021</v>
      </c>
      <c r="F67" s="255" t="str">
        <f>CONCATENATE("BUD",NOTES!$D$7-1)</f>
        <v>BUD2020</v>
      </c>
      <c r="G67" s="74"/>
      <c r="H67" s="74"/>
      <c r="M67" s="74"/>
      <c r="N67" s="74"/>
      <c r="O67" s="74"/>
    </row>
    <row r="68" spans="1:15" s="73" customFormat="1" ht="15.75" hidden="1" x14ac:dyDescent="0.25">
      <c r="A68" s="10" t="s">
        <v>903</v>
      </c>
      <c r="B68" s="1"/>
      <c r="C68" s="1"/>
      <c r="D68" s="10">
        <v>10</v>
      </c>
      <c r="E68" s="10">
        <v>20</v>
      </c>
      <c r="F68" s="10">
        <v>10</v>
      </c>
      <c r="G68" s="74"/>
      <c r="H68" s="74"/>
      <c r="M68" s="74"/>
      <c r="N68" s="74"/>
      <c r="O68" s="74"/>
    </row>
    <row r="69" spans="1:15" s="73" customFormat="1" ht="15.75" hidden="1" x14ac:dyDescent="0.25">
      <c r="A69" s="10" t="s">
        <v>904</v>
      </c>
      <c r="B69" s="1"/>
      <c r="C69" s="1"/>
      <c r="D69" s="10" t="s">
        <v>81</v>
      </c>
      <c r="E69" s="10" t="s">
        <v>81</v>
      </c>
      <c r="F69" s="10" t="s">
        <v>81</v>
      </c>
      <c r="G69" s="74"/>
      <c r="H69" s="74"/>
      <c r="M69" s="74"/>
      <c r="N69" s="74"/>
      <c r="O69" s="74"/>
    </row>
    <row r="70" spans="1:15" s="73" customFormat="1" x14ac:dyDescent="0.2">
      <c r="A70" s="75"/>
      <c r="B70" s="75"/>
      <c r="C70" s="75"/>
      <c r="D70" s="129"/>
      <c r="E70" s="94"/>
      <c r="F70" s="129"/>
    </row>
    <row r="71" spans="1:15" s="73" customFormat="1" ht="15.75" hidden="1" x14ac:dyDescent="0.25">
      <c r="A71" s="10" t="s">
        <v>1559</v>
      </c>
      <c r="B71" s="1"/>
      <c r="C71" s="1"/>
      <c r="D71" s="1"/>
      <c r="E71" s="1"/>
      <c r="F71" s="1"/>
    </row>
    <row r="72" spans="1:15" ht="15.75" hidden="1" x14ac:dyDescent="0.25">
      <c r="A72" s="10" t="s">
        <v>905</v>
      </c>
      <c r="B72" s="1"/>
      <c r="C72" s="1"/>
      <c r="D72" s="1"/>
      <c r="E72" s="1"/>
      <c r="F72" s="1"/>
    </row>
    <row r="73" spans="1:15" s="73" customFormat="1" ht="15.75" hidden="1" x14ac:dyDescent="0.25">
      <c r="A73" s="10" t="s">
        <v>102</v>
      </c>
      <c r="B73" s="1"/>
      <c r="C73" s="1"/>
      <c r="D73" s="255" t="s">
        <v>1018</v>
      </c>
      <c r="E73" s="255" t="s">
        <v>1018</v>
      </c>
      <c r="F73" s="255" t="s">
        <v>1018</v>
      </c>
    </row>
    <row r="74" spans="1:15" s="73" customFormat="1" ht="15.75" hidden="1" x14ac:dyDescent="0.25">
      <c r="A74" s="10" t="s">
        <v>906</v>
      </c>
      <c r="B74" s="1"/>
      <c r="C74" s="1"/>
      <c r="D74" s="255" t="str">
        <f>CONCATENATE("BUD",NOTES!$D$7)</f>
        <v>BUD2021</v>
      </c>
      <c r="E74" s="255" t="str">
        <f>CONCATENATE("BUD",NOTES!$D$7)</f>
        <v>BUD2021</v>
      </c>
      <c r="F74" s="255" t="str">
        <f>CONCATENATE("BUD",NOTES!$D$7-1)</f>
        <v>BUD2020</v>
      </c>
    </row>
    <row r="75" spans="1:15" s="73" customFormat="1" ht="15.75" hidden="1" x14ac:dyDescent="0.25">
      <c r="A75" s="10" t="s">
        <v>907</v>
      </c>
      <c r="B75" s="1"/>
      <c r="C75" s="1"/>
      <c r="D75" s="10">
        <v>10</v>
      </c>
      <c r="E75" s="10">
        <v>20</v>
      </c>
      <c r="F75" s="10">
        <v>10</v>
      </c>
    </row>
    <row r="76" spans="1:15" s="73" customFormat="1" ht="15.75" hidden="1" x14ac:dyDescent="0.25">
      <c r="A76" s="10" t="s">
        <v>908</v>
      </c>
      <c r="B76" s="1"/>
      <c r="C76" s="1"/>
      <c r="D76" s="10" t="s">
        <v>81</v>
      </c>
      <c r="E76" s="10" t="s">
        <v>81</v>
      </c>
      <c r="F76" s="10" t="s">
        <v>81</v>
      </c>
    </row>
    <row r="77" spans="1:15" s="73" customFormat="1" x14ac:dyDescent="0.2">
      <c r="A77" s="75"/>
      <c r="B77" s="75"/>
      <c r="C77" s="75"/>
      <c r="D77" s="129"/>
      <c r="E77" s="129"/>
      <c r="F77" s="129"/>
    </row>
    <row r="78" spans="1:15" s="73" customFormat="1" ht="15.75" hidden="1" x14ac:dyDescent="0.25">
      <c r="A78" s="10" t="s">
        <v>1560</v>
      </c>
      <c r="B78" s="1"/>
      <c r="C78" s="1"/>
      <c r="D78" s="1"/>
      <c r="E78" s="1"/>
      <c r="F78" s="1"/>
      <c r="G78" s="74"/>
      <c r="H78" s="74"/>
      <c r="M78" s="74"/>
      <c r="N78" s="74"/>
      <c r="O78" s="74"/>
    </row>
    <row r="79" spans="1:15" s="75" customFormat="1" ht="15.75" hidden="1" x14ac:dyDescent="0.25">
      <c r="A79" s="10" t="s">
        <v>68</v>
      </c>
      <c r="B79" s="1"/>
      <c r="C79" s="1"/>
      <c r="D79" s="1"/>
      <c r="E79" s="1"/>
      <c r="F79" s="1"/>
      <c r="G79" s="74"/>
      <c r="H79" s="74"/>
      <c r="M79" s="74"/>
      <c r="N79" s="74"/>
      <c r="O79" s="74"/>
    </row>
    <row r="80" spans="1:15" s="73" customFormat="1" ht="15.75" hidden="1" x14ac:dyDescent="0.25">
      <c r="A80" s="10" t="s">
        <v>886</v>
      </c>
      <c r="B80" s="1"/>
      <c r="C80" s="1"/>
      <c r="D80" s="255" t="s">
        <v>1018</v>
      </c>
      <c r="E80" s="255" t="s">
        <v>1018</v>
      </c>
      <c r="F80" s="255" t="s">
        <v>1018</v>
      </c>
      <c r="G80" s="74"/>
      <c r="H80" s="74"/>
      <c r="M80" s="74"/>
      <c r="N80" s="74"/>
      <c r="O80" s="74"/>
    </row>
    <row r="81" spans="1:15" s="73" customFormat="1" ht="15.75" hidden="1" x14ac:dyDescent="0.25">
      <c r="A81" s="10" t="s">
        <v>69</v>
      </c>
      <c r="B81" s="1"/>
      <c r="C81" s="1"/>
      <c r="D81" s="255" t="str">
        <f>CONCATENATE("BUD",NOTES!$D$7)</f>
        <v>BUD2021</v>
      </c>
      <c r="E81" s="255" t="str">
        <f>CONCATENATE("BUD",NOTES!$D$7)</f>
        <v>BUD2021</v>
      </c>
      <c r="F81" s="255" t="str">
        <f>CONCATENATE("BUD",NOTES!$D$7-1)</f>
        <v>BUD2020</v>
      </c>
      <c r="G81" s="74"/>
      <c r="H81" s="74"/>
      <c r="M81" s="74"/>
      <c r="N81" s="74"/>
      <c r="O81" s="74"/>
    </row>
    <row r="82" spans="1:15" s="73" customFormat="1" ht="15.75" hidden="1" x14ac:dyDescent="0.25">
      <c r="A82" s="10" t="s">
        <v>70</v>
      </c>
      <c r="B82" s="1"/>
      <c r="C82" s="1"/>
      <c r="D82" s="10">
        <v>10</v>
      </c>
      <c r="E82" s="10">
        <v>20</v>
      </c>
      <c r="F82" s="10">
        <v>10</v>
      </c>
    </row>
    <row r="83" spans="1:15" s="73" customFormat="1" ht="15.75" hidden="1" x14ac:dyDescent="0.25">
      <c r="A83" s="10" t="s">
        <v>71</v>
      </c>
      <c r="B83" s="1"/>
      <c r="C83" s="1"/>
      <c r="D83" s="10" t="s">
        <v>81</v>
      </c>
      <c r="E83" s="10" t="s">
        <v>81</v>
      </c>
      <c r="F83" s="10" t="s">
        <v>81</v>
      </c>
    </row>
    <row r="84" spans="1:15" x14ac:dyDescent="0.2">
      <c r="A84" s="75"/>
      <c r="B84" s="75"/>
      <c r="C84" s="75"/>
      <c r="D84" s="129"/>
      <c r="E84" s="94"/>
      <c r="F84" s="129"/>
    </row>
    <row r="85" spans="1:15" s="73" customFormat="1" ht="15.75" hidden="1" x14ac:dyDescent="0.25">
      <c r="A85" s="10" t="s">
        <v>1561</v>
      </c>
      <c r="B85" s="1"/>
      <c r="C85" s="1"/>
      <c r="D85" s="1"/>
      <c r="E85" s="1"/>
      <c r="F85" s="1"/>
    </row>
    <row r="86" spans="1:15" s="73" customFormat="1" ht="15.75" hidden="1" x14ac:dyDescent="0.25">
      <c r="A86" s="10" t="s">
        <v>1197</v>
      </c>
      <c r="B86" s="1"/>
      <c r="C86" s="1"/>
      <c r="D86" s="1"/>
      <c r="E86" s="1"/>
      <c r="F86" s="1"/>
    </row>
    <row r="87" spans="1:15" s="73" customFormat="1" ht="15.75" hidden="1" x14ac:dyDescent="0.25">
      <c r="A87" s="10" t="s">
        <v>888</v>
      </c>
      <c r="B87" s="1"/>
      <c r="C87" s="1"/>
      <c r="D87" s="255" t="s">
        <v>1018</v>
      </c>
      <c r="E87" s="255" t="s">
        <v>1018</v>
      </c>
      <c r="F87" s="255" t="s">
        <v>1018</v>
      </c>
    </row>
    <row r="88" spans="1:15" s="73" customFormat="1" ht="15.75" hidden="1" x14ac:dyDescent="0.25">
      <c r="A88" s="10" t="s">
        <v>1198</v>
      </c>
      <c r="B88" s="1"/>
      <c r="C88" s="1"/>
      <c r="D88" s="255" t="str">
        <f>CONCATENATE("BUD",NOTES!$D$7)</f>
        <v>BUD2021</v>
      </c>
      <c r="E88" s="255" t="str">
        <f>CONCATENATE("BUD",NOTES!$D$7)</f>
        <v>BUD2021</v>
      </c>
      <c r="F88" s="255" t="str">
        <f>CONCATENATE("BUD",NOTES!$D$7-1)</f>
        <v>BUD2020</v>
      </c>
    </row>
    <row r="89" spans="1:15" s="73" customFormat="1" ht="15.75" hidden="1" x14ac:dyDescent="0.25">
      <c r="A89" s="10" t="s">
        <v>1199</v>
      </c>
      <c r="B89" s="1"/>
      <c r="C89" s="1"/>
      <c r="D89" s="10">
        <v>10</v>
      </c>
      <c r="E89" s="10">
        <v>20</v>
      </c>
      <c r="F89" s="10">
        <v>10</v>
      </c>
    </row>
    <row r="90" spans="1:15" s="73" customFormat="1" ht="15.75" hidden="1" x14ac:dyDescent="0.25">
      <c r="A90" s="10" t="s">
        <v>1200</v>
      </c>
      <c r="B90" s="1"/>
      <c r="C90" s="1"/>
      <c r="D90" s="10" t="s">
        <v>81</v>
      </c>
      <c r="E90" s="10" t="s">
        <v>81</v>
      </c>
      <c r="F90" s="10" t="s">
        <v>81</v>
      </c>
      <c r="G90" s="74"/>
      <c r="H90" s="74"/>
      <c r="M90" s="74"/>
      <c r="N90" s="74"/>
      <c r="O90" s="74"/>
    </row>
    <row r="91" spans="1:15" s="75" customFormat="1" x14ac:dyDescent="0.2">
      <c r="D91" s="129"/>
      <c r="E91" s="129"/>
      <c r="F91" s="129"/>
      <c r="G91" s="74"/>
      <c r="H91" s="74"/>
      <c r="M91" s="74"/>
      <c r="N91" s="74"/>
      <c r="O91" s="74"/>
    </row>
    <row r="92" spans="1:15" s="73" customFormat="1" ht="15.75" hidden="1" x14ac:dyDescent="0.25">
      <c r="A92" s="10" t="s">
        <v>1562</v>
      </c>
      <c r="B92" s="1"/>
      <c r="C92" s="1"/>
      <c r="D92" s="1"/>
      <c r="E92" s="1"/>
      <c r="F92" s="1"/>
      <c r="G92" s="74"/>
      <c r="H92" s="74"/>
      <c r="M92" s="74"/>
      <c r="N92" s="74"/>
      <c r="O92" s="74"/>
    </row>
    <row r="93" spans="1:15" s="73" customFormat="1" ht="15.75" hidden="1" x14ac:dyDescent="0.25">
      <c r="A93" s="10" t="s">
        <v>548</v>
      </c>
      <c r="B93" s="1"/>
      <c r="C93" s="1"/>
      <c r="D93" s="1"/>
      <c r="E93" s="1"/>
      <c r="F93" s="1"/>
      <c r="G93" s="74"/>
      <c r="H93" s="74"/>
      <c r="M93" s="74"/>
      <c r="N93" s="74"/>
      <c r="O93" s="74"/>
    </row>
    <row r="94" spans="1:15" s="73" customFormat="1" ht="15.75" hidden="1" x14ac:dyDescent="0.25">
      <c r="A94" s="10" t="s">
        <v>890</v>
      </c>
      <c r="B94" s="1"/>
      <c r="C94" s="1"/>
      <c r="D94" s="255" t="s">
        <v>1018</v>
      </c>
      <c r="E94" s="255" t="s">
        <v>1018</v>
      </c>
      <c r="F94" s="255" t="s">
        <v>1018</v>
      </c>
    </row>
    <row r="95" spans="1:15" s="73" customFormat="1" ht="15.75" hidden="1" x14ac:dyDescent="0.25">
      <c r="A95" s="10" t="s">
        <v>549</v>
      </c>
      <c r="B95" s="1"/>
      <c r="C95" s="1"/>
      <c r="D95" s="255" t="str">
        <f>CONCATENATE("BUD",NOTES!$D$7)</f>
        <v>BUD2021</v>
      </c>
      <c r="E95" s="255" t="str">
        <f>CONCATENATE("BUD",NOTES!$D$7)</f>
        <v>BUD2021</v>
      </c>
      <c r="F95" s="255" t="str">
        <f>CONCATENATE("BUD",NOTES!$D$7-1)</f>
        <v>BUD2020</v>
      </c>
    </row>
    <row r="96" spans="1:15" ht="15.75" hidden="1" x14ac:dyDescent="0.25">
      <c r="A96" s="10" t="s">
        <v>550</v>
      </c>
      <c r="B96" s="1"/>
      <c r="C96" s="1"/>
      <c r="D96" s="10">
        <v>10</v>
      </c>
      <c r="E96" s="10">
        <v>20</v>
      </c>
      <c r="F96" s="10">
        <v>10</v>
      </c>
    </row>
    <row r="97" spans="1:15" s="73" customFormat="1" ht="15.75" hidden="1" x14ac:dyDescent="0.25">
      <c r="A97" s="10" t="s">
        <v>551</v>
      </c>
      <c r="B97" s="1"/>
      <c r="C97" s="1"/>
      <c r="D97" s="10" t="s">
        <v>81</v>
      </c>
      <c r="E97" s="10" t="s">
        <v>81</v>
      </c>
      <c r="F97" s="10" t="s">
        <v>81</v>
      </c>
    </row>
    <row r="98" spans="1:15" s="73" customFormat="1" x14ac:dyDescent="0.2">
      <c r="A98" s="75"/>
      <c r="B98" s="75"/>
      <c r="C98" s="75"/>
      <c r="D98" s="129"/>
      <c r="E98" s="129"/>
      <c r="F98" s="129"/>
    </row>
    <row r="99" spans="1:15" s="73" customFormat="1" ht="15.75" hidden="1" x14ac:dyDescent="0.25">
      <c r="A99" s="10" t="s">
        <v>1563</v>
      </c>
      <c r="B99" s="1"/>
      <c r="C99" s="1"/>
      <c r="D99" s="1"/>
      <c r="E99" s="1"/>
      <c r="F99" s="1"/>
    </row>
    <row r="100" spans="1:15" s="73" customFormat="1" ht="15.75" hidden="1" x14ac:dyDescent="0.25">
      <c r="A100" s="10" t="s">
        <v>552</v>
      </c>
      <c r="B100" s="1"/>
      <c r="C100" s="1"/>
      <c r="D100" s="1"/>
      <c r="E100" s="1"/>
      <c r="F100" s="1"/>
    </row>
    <row r="101" spans="1:15" s="73" customFormat="1" ht="15.75" hidden="1" x14ac:dyDescent="0.25">
      <c r="A101" s="10" t="s">
        <v>892</v>
      </c>
      <c r="B101" s="1"/>
      <c r="C101" s="1"/>
      <c r="D101" s="255" t="s">
        <v>1018</v>
      </c>
      <c r="E101" s="255" t="s">
        <v>1018</v>
      </c>
      <c r="F101" s="255" t="s">
        <v>1018</v>
      </c>
    </row>
    <row r="102" spans="1:15" s="73" customFormat="1" ht="15.75" hidden="1" x14ac:dyDescent="0.25">
      <c r="A102" s="10" t="s">
        <v>553</v>
      </c>
      <c r="B102" s="1"/>
      <c r="C102" s="1"/>
      <c r="D102" s="255" t="str">
        <f>CONCATENATE("BUD",NOTES!$D$7)</f>
        <v>BUD2021</v>
      </c>
      <c r="E102" s="255" t="str">
        <f>CONCATENATE("BUD",NOTES!$D$7)</f>
        <v>BUD2021</v>
      </c>
      <c r="F102" s="255" t="str">
        <f>CONCATENATE("BUD",NOTES!$D$7-1)</f>
        <v>BUD2020</v>
      </c>
      <c r="G102" s="74"/>
      <c r="H102" s="74"/>
      <c r="M102" s="74"/>
      <c r="N102" s="74"/>
      <c r="O102" s="74"/>
    </row>
    <row r="103" spans="1:15" s="75" customFormat="1" ht="15.75" hidden="1" x14ac:dyDescent="0.25">
      <c r="A103" s="10" t="s">
        <v>554</v>
      </c>
      <c r="B103" s="1"/>
      <c r="C103" s="1"/>
      <c r="D103" s="10">
        <v>10</v>
      </c>
      <c r="E103" s="10">
        <v>20</v>
      </c>
      <c r="F103" s="10">
        <v>10</v>
      </c>
      <c r="G103" s="74"/>
      <c r="H103" s="74"/>
      <c r="M103" s="74"/>
      <c r="N103" s="74"/>
      <c r="O103" s="74"/>
    </row>
    <row r="104" spans="1:15" s="73" customFormat="1" ht="15.75" hidden="1" x14ac:dyDescent="0.25">
      <c r="A104" s="10" t="s">
        <v>555</v>
      </c>
      <c r="B104" s="1"/>
      <c r="C104" s="1"/>
      <c r="D104" s="10" t="s">
        <v>81</v>
      </c>
      <c r="E104" s="10" t="s">
        <v>81</v>
      </c>
      <c r="F104" s="10" t="s">
        <v>81</v>
      </c>
      <c r="G104" s="74"/>
      <c r="H104" s="74"/>
      <c r="M104" s="74"/>
      <c r="N104" s="74"/>
      <c r="O104" s="74"/>
    </row>
    <row r="105" spans="1:15" s="73" customFormat="1" x14ac:dyDescent="0.2">
      <c r="A105" s="75"/>
      <c r="B105" s="75"/>
      <c r="C105" s="75"/>
      <c r="D105" s="129"/>
      <c r="E105" s="94"/>
      <c r="F105" s="129"/>
      <c r="G105" s="74"/>
      <c r="H105" s="74"/>
      <c r="M105" s="74"/>
      <c r="N105" s="74"/>
      <c r="O105" s="74"/>
    </row>
    <row r="106" spans="1:15" s="73" customFormat="1" ht="15.75" hidden="1" x14ac:dyDescent="0.25">
      <c r="A106" s="10" t="s">
        <v>1564</v>
      </c>
      <c r="B106" s="1"/>
      <c r="C106" s="1"/>
      <c r="D106" s="1"/>
      <c r="E106" s="1"/>
      <c r="F106" s="1"/>
    </row>
    <row r="107" spans="1:15" s="73" customFormat="1" ht="15.75" hidden="1" x14ac:dyDescent="0.25">
      <c r="A107" s="10" t="s">
        <v>556</v>
      </c>
      <c r="B107" s="1"/>
      <c r="C107" s="1"/>
      <c r="D107" s="1"/>
      <c r="E107" s="1"/>
      <c r="F107" s="1"/>
    </row>
    <row r="108" spans="1:15" ht="15.75" hidden="1" x14ac:dyDescent="0.25">
      <c r="A108" s="10" t="s">
        <v>894</v>
      </c>
      <c r="B108" s="1"/>
      <c r="C108" s="1"/>
      <c r="D108" s="255" t="s">
        <v>1018</v>
      </c>
      <c r="E108" s="255" t="s">
        <v>1018</v>
      </c>
      <c r="F108" s="255" t="s">
        <v>1018</v>
      </c>
    </row>
    <row r="109" spans="1:15" s="73" customFormat="1" ht="15.75" hidden="1" x14ac:dyDescent="0.25">
      <c r="A109" s="10" t="s">
        <v>557</v>
      </c>
      <c r="B109" s="1"/>
      <c r="C109" s="1"/>
      <c r="D109" s="255" t="str">
        <f>CONCATENATE("BUD",NOTES!$D$7)</f>
        <v>BUD2021</v>
      </c>
      <c r="E109" s="255" t="str">
        <f>CONCATENATE("BUD",NOTES!$D$7)</f>
        <v>BUD2021</v>
      </c>
      <c r="F109" s="255" t="str">
        <f>CONCATENATE("BUD",NOTES!$D$7-1)</f>
        <v>BUD2020</v>
      </c>
    </row>
    <row r="110" spans="1:15" s="73" customFormat="1" ht="15.75" hidden="1" x14ac:dyDescent="0.25">
      <c r="A110" s="10" t="s">
        <v>558</v>
      </c>
      <c r="B110" s="1"/>
      <c r="C110" s="1"/>
      <c r="D110" s="10">
        <v>10</v>
      </c>
      <c r="E110" s="10">
        <v>20</v>
      </c>
      <c r="F110" s="10">
        <v>10</v>
      </c>
    </row>
    <row r="111" spans="1:15" s="73" customFormat="1" ht="15.75" hidden="1" x14ac:dyDescent="0.25">
      <c r="A111" s="10" t="s">
        <v>559</v>
      </c>
      <c r="B111" s="1"/>
      <c r="C111" s="1"/>
      <c r="D111" s="10" t="s">
        <v>81</v>
      </c>
      <c r="E111" s="10" t="s">
        <v>81</v>
      </c>
      <c r="F111" s="10" t="s">
        <v>81</v>
      </c>
    </row>
    <row r="112" spans="1:15" s="73" customFormat="1" x14ac:dyDescent="0.2">
      <c r="A112" s="75"/>
      <c r="B112" s="75"/>
      <c r="C112" s="75"/>
      <c r="D112" s="129"/>
      <c r="E112" s="129"/>
      <c r="F112" s="129"/>
    </row>
    <row r="113" spans="1:15" s="73" customFormat="1" ht="15.75" hidden="1" x14ac:dyDescent="0.25">
      <c r="A113" s="10" t="s">
        <v>1565</v>
      </c>
      <c r="B113" s="1"/>
      <c r="C113" s="1"/>
      <c r="D113" s="1"/>
      <c r="E113" s="1"/>
      <c r="F113" s="1"/>
    </row>
    <row r="114" spans="1:15" s="73" customFormat="1" ht="15.75" hidden="1" x14ac:dyDescent="0.25">
      <c r="A114" s="10" t="s">
        <v>1146</v>
      </c>
      <c r="B114" s="1"/>
      <c r="C114" s="1"/>
      <c r="D114" s="1"/>
      <c r="E114" s="1"/>
      <c r="F114" s="1"/>
      <c r="G114" s="74"/>
      <c r="H114" s="74"/>
      <c r="M114" s="74"/>
      <c r="N114" s="74"/>
      <c r="O114" s="74"/>
    </row>
    <row r="115" spans="1:15" s="75" customFormat="1" ht="15.75" hidden="1" x14ac:dyDescent="0.25">
      <c r="A115" s="10" t="s">
        <v>896</v>
      </c>
      <c r="B115" s="1"/>
      <c r="C115" s="1"/>
      <c r="D115" s="255" t="s">
        <v>1018</v>
      </c>
      <c r="E115" s="255" t="s">
        <v>1018</v>
      </c>
      <c r="F115" s="255" t="s">
        <v>1018</v>
      </c>
      <c r="G115" s="74"/>
      <c r="H115" s="74"/>
      <c r="M115" s="74"/>
      <c r="N115" s="74"/>
      <c r="O115" s="74"/>
    </row>
    <row r="116" spans="1:15" s="73" customFormat="1" ht="15.75" hidden="1" x14ac:dyDescent="0.25">
      <c r="A116" s="10" t="s">
        <v>1147</v>
      </c>
      <c r="B116" s="1"/>
      <c r="C116" s="1"/>
      <c r="D116" s="255" t="str">
        <f>CONCATENATE("BUD",NOTES!$D$7)</f>
        <v>BUD2021</v>
      </c>
      <c r="E116" s="255" t="str">
        <f>CONCATENATE("BUD",NOTES!$D$7)</f>
        <v>BUD2021</v>
      </c>
      <c r="F116" s="255" t="str">
        <f>CONCATENATE("BUD",NOTES!$D$7-1)</f>
        <v>BUD2020</v>
      </c>
      <c r="G116" s="74"/>
      <c r="H116" s="74"/>
      <c r="M116" s="74"/>
      <c r="N116" s="74"/>
      <c r="O116" s="74"/>
    </row>
    <row r="117" spans="1:15" s="73" customFormat="1" ht="15.75" hidden="1" x14ac:dyDescent="0.25">
      <c r="A117" s="10" t="s">
        <v>1148</v>
      </c>
      <c r="B117" s="1"/>
      <c r="C117" s="1"/>
      <c r="D117" s="10">
        <v>10</v>
      </c>
      <c r="E117" s="10">
        <v>20</v>
      </c>
      <c r="F117" s="10">
        <v>10</v>
      </c>
      <c r="G117" s="74"/>
      <c r="H117" s="74"/>
      <c r="M117" s="74"/>
      <c r="N117" s="74"/>
      <c r="O117" s="74"/>
    </row>
    <row r="118" spans="1:15" s="73" customFormat="1" ht="15.75" hidden="1" x14ac:dyDescent="0.25">
      <c r="A118" s="10" t="s">
        <v>122</v>
      </c>
      <c r="B118" s="1"/>
      <c r="C118" s="1"/>
      <c r="D118" s="10" t="s">
        <v>81</v>
      </c>
      <c r="E118" s="10" t="s">
        <v>81</v>
      </c>
      <c r="F118" s="10" t="s">
        <v>81</v>
      </c>
    </row>
    <row r="119" spans="1:15" s="73" customFormat="1" x14ac:dyDescent="0.2">
      <c r="A119" s="75"/>
      <c r="B119" s="75"/>
      <c r="C119" s="75"/>
      <c r="D119" s="129"/>
      <c r="E119" s="94"/>
      <c r="F119" s="129"/>
    </row>
    <row r="120" spans="1:15" ht="15.75" hidden="1" x14ac:dyDescent="0.25">
      <c r="A120" s="10" t="s">
        <v>1566</v>
      </c>
      <c r="B120" s="1"/>
      <c r="C120" s="1"/>
      <c r="D120" s="1"/>
      <c r="E120" s="1"/>
      <c r="F120" s="1"/>
    </row>
    <row r="121" spans="1:15" s="73" customFormat="1" ht="15.75" hidden="1" x14ac:dyDescent="0.25">
      <c r="A121" s="10" t="s">
        <v>123</v>
      </c>
      <c r="B121" s="1"/>
      <c r="C121" s="1"/>
      <c r="D121" s="1"/>
      <c r="E121" s="1"/>
      <c r="F121" s="1"/>
    </row>
    <row r="122" spans="1:15" s="73" customFormat="1" ht="15.75" hidden="1" x14ac:dyDescent="0.25">
      <c r="A122" s="10" t="s">
        <v>898</v>
      </c>
      <c r="B122" s="1"/>
      <c r="C122" s="1"/>
      <c r="D122" s="255" t="s">
        <v>1018</v>
      </c>
      <c r="E122" s="255" t="s">
        <v>1018</v>
      </c>
      <c r="F122" s="255" t="s">
        <v>1018</v>
      </c>
    </row>
    <row r="123" spans="1:15" s="73" customFormat="1" ht="15.75" hidden="1" x14ac:dyDescent="0.25">
      <c r="A123" s="10" t="s">
        <v>124</v>
      </c>
      <c r="B123" s="1"/>
      <c r="C123" s="1"/>
      <c r="D123" s="255" t="str">
        <f>CONCATENATE("BUD",NOTES!$D$7)</f>
        <v>BUD2021</v>
      </c>
      <c r="E123" s="255" t="str">
        <f>CONCATENATE("BUD",NOTES!$D$7)</f>
        <v>BUD2021</v>
      </c>
      <c r="F123" s="255" t="str">
        <f>CONCATENATE("BUD",NOTES!$D$7-1)</f>
        <v>BUD2020</v>
      </c>
    </row>
    <row r="124" spans="1:15" s="73" customFormat="1" ht="15.75" hidden="1" x14ac:dyDescent="0.25">
      <c r="A124" s="10" t="s">
        <v>125</v>
      </c>
      <c r="B124" s="1"/>
      <c r="C124" s="1"/>
      <c r="D124" s="10">
        <v>10</v>
      </c>
      <c r="E124" s="10">
        <v>20</v>
      </c>
      <c r="F124" s="10">
        <v>10</v>
      </c>
    </row>
    <row r="125" spans="1:15" s="73" customFormat="1" ht="15.75" hidden="1" x14ac:dyDescent="0.25">
      <c r="A125" s="10" t="s">
        <v>126</v>
      </c>
      <c r="B125" s="1"/>
      <c r="C125" s="1"/>
      <c r="D125" s="10" t="s">
        <v>81</v>
      </c>
      <c r="E125" s="10" t="s">
        <v>81</v>
      </c>
      <c r="F125" s="10" t="s">
        <v>81</v>
      </c>
    </row>
    <row r="126" spans="1:15" s="73" customFormat="1" x14ac:dyDescent="0.2">
      <c r="A126" s="75"/>
      <c r="B126" s="75"/>
      <c r="C126" s="75"/>
      <c r="D126" s="129"/>
      <c r="E126" s="129"/>
      <c r="F126" s="129"/>
      <c r="G126" s="74"/>
      <c r="H126" s="74"/>
      <c r="M126" s="74"/>
      <c r="N126" s="74"/>
      <c r="O126" s="74"/>
    </row>
    <row r="127" spans="1:15" s="75" customFormat="1" ht="15.75" hidden="1" x14ac:dyDescent="0.25">
      <c r="A127" s="10" t="s">
        <v>1567</v>
      </c>
      <c r="B127" s="1"/>
      <c r="C127" s="1"/>
      <c r="D127" s="1"/>
      <c r="E127" s="1"/>
      <c r="F127" s="1"/>
      <c r="G127" s="74"/>
      <c r="H127" s="74"/>
      <c r="M127" s="74"/>
      <c r="N127" s="74"/>
      <c r="O127" s="74"/>
    </row>
    <row r="128" spans="1:15" s="73" customFormat="1" ht="15.75" hidden="1" x14ac:dyDescent="0.25">
      <c r="A128" s="10" t="s">
        <v>493</v>
      </c>
      <c r="B128" s="1"/>
      <c r="C128" s="1"/>
      <c r="D128" s="1"/>
      <c r="E128" s="1"/>
      <c r="F128" s="1"/>
      <c r="G128" s="74"/>
      <c r="H128" s="74"/>
      <c r="M128" s="74"/>
      <c r="N128" s="74"/>
      <c r="O128" s="74"/>
    </row>
    <row r="129" spans="1:15" s="73" customFormat="1" ht="15.75" hidden="1" x14ac:dyDescent="0.25">
      <c r="A129" s="10" t="s">
        <v>900</v>
      </c>
      <c r="B129" s="1"/>
      <c r="C129" s="1"/>
      <c r="D129" s="255" t="s">
        <v>1018</v>
      </c>
      <c r="E129" s="255" t="s">
        <v>1018</v>
      </c>
      <c r="F129" s="255" t="s">
        <v>1018</v>
      </c>
      <c r="G129" s="74"/>
      <c r="H129" s="74"/>
      <c r="M129" s="74"/>
      <c r="N129" s="74"/>
      <c r="O129" s="74"/>
    </row>
    <row r="130" spans="1:15" s="73" customFormat="1" ht="15.75" hidden="1" x14ac:dyDescent="0.25">
      <c r="A130" s="10" t="s">
        <v>494</v>
      </c>
      <c r="B130" s="1"/>
      <c r="C130" s="1"/>
      <c r="D130" s="255" t="str">
        <f>CONCATENATE("BUD",NOTES!$D$7)</f>
        <v>BUD2021</v>
      </c>
      <c r="E130" s="255" t="str">
        <f>CONCATENATE("BUD",NOTES!$D$7)</f>
        <v>BUD2021</v>
      </c>
      <c r="F130" s="255" t="str">
        <f>CONCATENATE("BUD",NOTES!$D$7-1)</f>
        <v>BUD2020</v>
      </c>
    </row>
    <row r="131" spans="1:15" s="73" customFormat="1" ht="15.75" hidden="1" x14ac:dyDescent="0.25">
      <c r="A131" s="10" t="s">
        <v>495</v>
      </c>
      <c r="B131" s="1"/>
      <c r="C131" s="1"/>
      <c r="D131" s="10">
        <v>10</v>
      </c>
      <c r="E131" s="10">
        <v>20</v>
      </c>
      <c r="F131" s="10">
        <v>10</v>
      </c>
    </row>
    <row r="132" spans="1:15" ht="15.75" hidden="1" x14ac:dyDescent="0.25">
      <c r="A132" s="10" t="s">
        <v>496</v>
      </c>
      <c r="B132" s="1"/>
      <c r="C132" s="1"/>
      <c r="D132" s="10" t="s">
        <v>81</v>
      </c>
      <c r="E132" s="10" t="s">
        <v>81</v>
      </c>
      <c r="F132" s="10" t="s">
        <v>81</v>
      </c>
    </row>
    <row r="133" spans="1:15" s="73" customFormat="1" x14ac:dyDescent="0.2">
      <c r="A133" s="75"/>
      <c r="B133" s="75"/>
      <c r="C133" s="75"/>
      <c r="D133" s="129"/>
      <c r="E133" s="129"/>
      <c r="F133" s="129"/>
    </row>
    <row r="134" spans="1:15" s="73" customFormat="1" ht="15.75" hidden="1" x14ac:dyDescent="0.25">
      <c r="A134" s="10" t="s">
        <v>1568</v>
      </c>
      <c r="B134" s="1"/>
      <c r="C134" s="1"/>
      <c r="D134" s="1"/>
      <c r="E134" s="1"/>
      <c r="F134" s="1"/>
    </row>
    <row r="135" spans="1:15" s="73" customFormat="1" ht="15.75" hidden="1" x14ac:dyDescent="0.25">
      <c r="A135" s="10" t="s">
        <v>398</v>
      </c>
      <c r="B135" s="1"/>
      <c r="C135" s="1"/>
      <c r="D135" s="1"/>
      <c r="E135" s="1"/>
      <c r="F135" s="1"/>
    </row>
    <row r="136" spans="1:15" s="73" customFormat="1" ht="15.75" hidden="1" x14ac:dyDescent="0.25">
      <c r="A136" s="10" t="s">
        <v>248</v>
      </c>
      <c r="B136" s="1"/>
      <c r="C136" s="1"/>
      <c r="D136" s="255" t="s">
        <v>1018</v>
      </c>
      <c r="E136" s="255" t="s">
        <v>1018</v>
      </c>
      <c r="F136" s="255" t="s">
        <v>1018</v>
      </c>
    </row>
    <row r="137" spans="1:15" s="73" customFormat="1" ht="15.75" hidden="1" x14ac:dyDescent="0.25">
      <c r="A137" s="10" t="s">
        <v>399</v>
      </c>
      <c r="B137" s="1"/>
      <c r="C137" s="1"/>
      <c r="D137" s="255" t="str">
        <f>CONCATENATE("BUD",NOTES!$D$7)</f>
        <v>BUD2021</v>
      </c>
      <c r="E137" s="255" t="str">
        <f>CONCATENATE("BUD",NOTES!$D$7)</f>
        <v>BUD2021</v>
      </c>
      <c r="F137" s="255" t="str">
        <f>CONCATENATE("BUD",NOTES!$D$7-1)</f>
        <v>BUD2020</v>
      </c>
    </row>
    <row r="138" spans="1:15" s="73" customFormat="1" ht="15.75" hidden="1" x14ac:dyDescent="0.25">
      <c r="A138" s="10" t="s">
        <v>400</v>
      </c>
      <c r="B138" s="1"/>
      <c r="C138" s="1"/>
      <c r="D138" s="10">
        <v>10</v>
      </c>
      <c r="E138" s="10">
        <v>20</v>
      </c>
      <c r="F138" s="10">
        <v>10</v>
      </c>
      <c r="G138" s="74"/>
      <c r="H138" s="74"/>
      <c r="M138" s="74"/>
      <c r="N138" s="74"/>
      <c r="O138" s="74"/>
    </row>
    <row r="139" spans="1:15" s="75" customFormat="1" ht="15.75" hidden="1" x14ac:dyDescent="0.25">
      <c r="A139" s="10" t="s">
        <v>401</v>
      </c>
      <c r="B139" s="1"/>
      <c r="C139" s="1"/>
      <c r="D139" s="10" t="s">
        <v>81</v>
      </c>
      <c r="E139" s="10" t="s">
        <v>81</v>
      </c>
      <c r="F139" s="10" t="s">
        <v>81</v>
      </c>
      <c r="G139" s="74"/>
      <c r="H139" s="74"/>
      <c r="M139" s="74"/>
      <c r="N139" s="74"/>
      <c r="O139" s="74"/>
    </row>
    <row r="140" spans="1:15" s="73" customFormat="1" x14ac:dyDescent="0.2">
      <c r="A140" s="75"/>
      <c r="B140" s="75"/>
      <c r="C140" s="75"/>
      <c r="D140" s="129"/>
      <c r="E140" s="129"/>
      <c r="F140" s="129"/>
      <c r="G140" s="74"/>
      <c r="H140" s="74"/>
      <c r="M140" s="74"/>
      <c r="N140" s="74"/>
      <c r="O140" s="74"/>
    </row>
    <row r="141" spans="1:15" s="73" customFormat="1" ht="15.75" hidden="1" x14ac:dyDescent="0.25">
      <c r="A141" s="10" t="s">
        <v>1569</v>
      </c>
      <c r="B141" s="1"/>
      <c r="C141" s="1"/>
      <c r="D141" s="1"/>
      <c r="E141" s="1"/>
      <c r="F141" s="1"/>
      <c r="G141" s="74"/>
      <c r="H141" s="74"/>
      <c r="M141" s="74"/>
      <c r="N141" s="74"/>
      <c r="O141" s="74"/>
    </row>
    <row r="142" spans="1:15" s="73" customFormat="1" ht="15.75" hidden="1" x14ac:dyDescent="0.25">
      <c r="A142" s="10" t="s">
        <v>402</v>
      </c>
      <c r="B142" s="1"/>
      <c r="C142" s="1"/>
      <c r="D142" s="1"/>
      <c r="E142" s="1"/>
      <c r="F142" s="1"/>
    </row>
    <row r="143" spans="1:15" s="73" customFormat="1" ht="15.75" hidden="1" x14ac:dyDescent="0.25">
      <c r="A143" s="10" t="s">
        <v>250</v>
      </c>
      <c r="B143" s="1"/>
      <c r="C143" s="1"/>
      <c r="D143" s="255" t="s">
        <v>1018</v>
      </c>
      <c r="E143" s="255" t="s">
        <v>1018</v>
      </c>
      <c r="F143" s="255" t="s">
        <v>1018</v>
      </c>
    </row>
    <row r="144" spans="1:15" ht="15.75" hidden="1" x14ac:dyDescent="0.25">
      <c r="A144" s="10" t="s">
        <v>403</v>
      </c>
      <c r="B144" s="1"/>
      <c r="C144" s="1"/>
      <c r="D144" s="255" t="str">
        <f>CONCATENATE("BUD",NOTES!$D$7)</f>
        <v>BUD2021</v>
      </c>
      <c r="E144" s="255" t="str">
        <f>CONCATENATE("BUD",NOTES!$D$7)</f>
        <v>BUD2021</v>
      </c>
      <c r="F144" s="255" t="str">
        <f>CONCATENATE("BUD",NOTES!$D$7-1)</f>
        <v>BUD2020</v>
      </c>
    </row>
    <row r="145" spans="1:15" s="73" customFormat="1" ht="15.75" hidden="1" x14ac:dyDescent="0.25">
      <c r="A145" s="10" t="s">
        <v>404</v>
      </c>
      <c r="B145" s="1"/>
      <c r="C145" s="1"/>
      <c r="D145" s="10">
        <v>10</v>
      </c>
      <c r="E145" s="10">
        <v>20</v>
      </c>
      <c r="F145" s="10">
        <v>10</v>
      </c>
    </row>
    <row r="146" spans="1:15" s="73" customFormat="1" ht="15.75" hidden="1" x14ac:dyDescent="0.25">
      <c r="A146" s="10" t="s">
        <v>405</v>
      </c>
      <c r="B146" s="1"/>
      <c r="C146" s="1"/>
      <c r="D146" s="10" t="s">
        <v>81</v>
      </c>
      <c r="E146" s="10" t="s">
        <v>81</v>
      </c>
      <c r="F146" s="10" t="s">
        <v>81</v>
      </c>
    </row>
    <row r="147" spans="1:15" s="73" customFormat="1" x14ac:dyDescent="0.2">
      <c r="A147" s="37"/>
      <c r="B147" s="79"/>
      <c r="C147" s="79"/>
      <c r="D147" s="262"/>
      <c r="E147" s="262"/>
      <c r="F147" s="262"/>
    </row>
    <row r="148" spans="1:15" s="73" customFormat="1" ht="15.75" hidden="1" x14ac:dyDescent="0.25">
      <c r="A148" s="10" t="s">
        <v>1570</v>
      </c>
      <c r="B148" s="1"/>
      <c r="C148" s="1"/>
      <c r="D148" s="1"/>
      <c r="E148" s="1"/>
      <c r="F148" s="1"/>
    </row>
    <row r="149" spans="1:15" s="73" customFormat="1" ht="15.75" hidden="1" x14ac:dyDescent="0.25">
      <c r="A149" s="10" t="s">
        <v>909</v>
      </c>
      <c r="B149" s="1"/>
      <c r="C149" s="1"/>
      <c r="D149" s="1"/>
      <c r="E149" s="1"/>
      <c r="F149" s="1"/>
    </row>
    <row r="150" spans="1:15" s="73" customFormat="1" ht="15.75" hidden="1" x14ac:dyDescent="0.25">
      <c r="A150" s="10" t="s">
        <v>251</v>
      </c>
      <c r="B150" s="1"/>
      <c r="C150" s="1"/>
      <c r="D150" s="255" t="s">
        <v>1018</v>
      </c>
      <c r="E150" s="255" t="s">
        <v>1018</v>
      </c>
      <c r="F150" s="255" t="s">
        <v>1018</v>
      </c>
      <c r="G150" s="74"/>
      <c r="H150" s="74"/>
      <c r="M150" s="74"/>
      <c r="N150" s="74"/>
      <c r="O150" s="74"/>
    </row>
    <row r="151" spans="1:15" s="75" customFormat="1" ht="15.75" hidden="1" x14ac:dyDescent="0.25">
      <c r="A151" s="10" t="s">
        <v>910</v>
      </c>
      <c r="B151" s="1"/>
      <c r="C151" s="1"/>
      <c r="D151" s="255" t="str">
        <f>CONCATENATE("BUD",NOTES!$D$7)</f>
        <v>BUD2021</v>
      </c>
      <c r="E151" s="255" t="str">
        <f>CONCATENATE("BUD",NOTES!$D$7)</f>
        <v>BUD2021</v>
      </c>
      <c r="F151" s="255" t="str">
        <f>CONCATENATE("BUD",NOTES!$D$7-1)</f>
        <v>BUD2020</v>
      </c>
      <c r="G151" s="74"/>
      <c r="H151" s="74"/>
      <c r="M151" s="74"/>
      <c r="N151" s="74"/>
      <c r="O151" s="74"/>
    </row>
    <row r="152" spans="1:15" s="73" customFormat="1" ht="15.75" hidden="1" x14ac:dyDescent="0.25">
      <c r="A152" s="10" t="s">
        <v>911</v>
      </c>
      <c r="B152" s="1"/>
      <c r="C152" s="1"/>
      <c r="D152" s="10">
        <v>10</v>
      </c>
      <c r="E152" s="10">
        <v>20</v>
      </c>
      <c r="F152" s="10">
        <v>10</v>
      </c>
      <c r="G152" s="74"/>
      <c r="H152" s="74"/>
      <c r="M152" s="74"/>
      <c r="N152" s="74"/>
      <c r="O152" s="74"/>
    </row>
    <row r="153" spans="1:15" s="73" customFormat="1" ht="15.75" hidden="1" x14ac:dyDescent="0.25">
      <c r="A153" s="10" t="s">
        <v>912</v>
      </c>
      <c r="B153" s="1"/>
      <c r="C153" s="1"/>
      <c r="D153" s="10" t="s">
        <v>81</v>
      </c>
      <c r="E153" s="10" t="s">
        <v>81</v>
      </c>
      <c r="F153" s="10" t="s">
        <v>81</v>
      </c>
      <c r="G153" s="74"/>
      <c r="H153" s="74"/>
      <c r="M153" s="74"/>
      <c r="N153" s="74"/>
      <c r="O153" s="74"/>
    </row>
    <row r="154" spans="1:15" s="73" customFormat="1" x14ac:dyDescent="0.2">
      <c r="A154" s="75"/>
      <c r="B154" s="75"/>
      <c r="C154" s="75"/>
      <c r="D154" s="129"/>
      <c r="E154" s="94"/>
      <c r="F154" s="262"/>
    </row>
    <row r="155" spans="1:15" s="73" customFormat="1" ht="15.75" hidden="1" x14ac:dyDescent="0.25">
      <c r="A155" s="10" t="s">
        <v>1571</v>
      </c>
      <c r="B155" s="1"/>
      <c r="C155" s="1"/>
      <c r="D155" s="1"/>
      <c r="E155" s="1"/>
      <c r="F155" s="1"/>
    </row>
    <row r="156" spans="1:15" ht="15.75" hidden="1" x14ac:dyDescent="0.25">
      <c r="A156" s="10" t="s">
        <v>913</v>
      </c>
      <c r="B156" s="1"/>
      <c r="C156" s="1"/>
      <c r="D156" s="1"/>
      <c r="E156" s="1"/>
      <c r="F156" s="1"/>
    </row>
    <row r="157" spans="1:15" s="73" customFormat="1" ht="15.75" hidden="1" x14ac:dyDescent="0.25">
      <c r="A157" s="10" t="s">
        <v>252</v>
      </c>
      <c r="B157" s="1"/>
      <c r="C157" s="1"/>
      <c r="D157" s="255" t="s">
        <v>1018</v>
      </c>
      <c r="E157" s="255" t="s">
        <v>1018</v>
      </c>
      <c r="F157" s="255" t="s">
        <v>1018</v>
      </c>
    </row>
    <row r="158" spans="1:15" s="73" customFormat="1" ht="15.75" hidden="1" x14ac:dyDescent="0.25">
      <c r="A158" s="10" t="s">
        <v>914</v>
      </c>
      <c r="B158" s="1"/>
      <c r="C158" s="1"/>
      <c r="D158" s="255" t="str">
        <f>CONCATENATE("BUD",NOTES!$D$7)</f>
        <v>BUD2021</v>
      </c>
      <c r="E158" s="255" t="str">
        <f>CONCATENATE("BUD",NOTES!$D$7)</f>
        <v>BUD2021</v>
      </c>
      <c r="F158" s="255" t="str">
        <f>CONCATENATE("BUD",NOTES!$D$7-1)</f>
        <v>BUD2020</v>
      </c>
    </row>
    <row r="159" spans="1:15" s="73" customFormat="1" ht="15.75" hidden="1" x14ac:dyDescent="0.25">
      <c r="A159" s="10" t="s">
        <v>360</v>
      </c>
      <c r="B159" s="1"/>
      <c r="C159" s="1"/>
      <c r="D159" s="10">
        <v>10</v>
      </c>
      <c r="E159" s="10">
        <v>20</v>
      </c>
      <c r="F159" s="10">
        <v>10</v>
      </c>
    </row>
    <row r="160" spans="1:15" s="73" customFormat="1" ht="15.75" hidden="1" x14ac:dyDescent="0.25">
      <c r="A160" s="10" t="s">
        <v>361</v>
      </c>
      <c r="B160" s="1"/>
      <c r="C160" s="1"/>
      <c r="D160" s="10" t="s">
        <v>81</v>
      </c>
      <c r="E160" s="10" t="s">
        <v>81</v>
      </c>
      <c r="F160" s="10" t="s">
        <v>81</v>
      </c>
    </row>
    <row r="161" spans="1:15" s="73" customFormat="1" x14ac:dyDescent="0.2">
      <c r="A161" s="75"/>
      <c r="B161" s="75"/>
      <c r="C161" s="75"/>
      <c r="D161" s="129"/>
      <c r="E161" s="129"/>
      <c r="F161" s="262"/>
    </row>
    <row r="162" spans="1:15" s="73" customFormat="1" ht="15.75" hidden="1" x14ac:dyDescent="0.25">
      <c r="A162" s="10" t="s">
        <v>1572</v>
      </c>
      <c r="B162" s="1"/>
      <c r="C162" s="1"/>
      <c r="D162" s="1"/>
      <c r="E162" s="1"/>
      <c r="F162" s="1"/>
      <c r="G162" s="74"/>
      <c r="H162" s="74"/>
      <c r="M162" s="74"/>
      <c r="N162" s="74"/>
      <c r="O162" s="74"/>
    </row>
    <row r="163" spans="1:15" s="75" customFormat="1" ht="15.75" hidden="1" x14ac:dyDescent="0.25">
      <c r="A163" s="10" t="s">
        <v>362</v>
      </c>
      <c r="B163" s="1"/>
      <c r="C163" s="1"/>
      <c r="D163" s="1"/>
      <c r="E163" s="1"/>
      <c r="F163" s="1"/>
      <c r="G163" s="74"/>
      <c r="H163" s="74"/>
      <c r="M163" s="74"/>
      <c r="N163" s="74"/>
      <c r="O163" s="74"/>
    </row>
    <row r="164" spans="1:15" s="73" customFormat="1" ht="15.75" hidden="1" x14ac:dyDescent="0.25">
      <c r="A164" s="10" t="s">
        <v>261</v>
      </c>
      <c r="B164" s="1"/>
      <c r="C164" s="1"/>
      <c r="D164" s="255" t="s">
        <v>1018</v>
      </c>
      <c r="E164" s="255" t="s">
        <v>1018</v>
      </c>
      <c r="F164" s="255" t="s">
        <v>1018</v>
      </c>
      <c r="G164" s="74"/>
      <c r="H164" s="74"/>
      <c r="M164" s="74"/>
      <c r="N164" s="74"/>
      <c r="O164" s="74"/>
    </row>
    <row r="165" spans="1:15" s="73" customFormat="1" ht="15.75" hidden="1" x14ac:dyDescent="0.25">
      <c r="A165" s="10" t="s">
        <v>363</v>
      </c>
      <c r="B165" s="1"/>
      <c r="C165" s="1"/>
      <c r="D165" s="255" t="str">
        <f>CONCATENATE("BUD",NOTES!$D$7)</f>
        <v>BUD2021</v>
      </c>
      <c r="E165" s="255" t="str">
        <f>CONCATENATE("BUD",NOTES!$D$7)</f>
        <v>BUD2021</v>
      </c>
      <c r="F165" s="255" t="str">
        <f>CONCATENATE("BUD",NOTES!$D$7-1)</f>
        <v>BUD2020</v>
      </c>
      <c r="G165" s="74"/>
      <c r="H165" s="74"/>
      <c r="M165" s="74"/>
      <c r="N165" s="74"/>
      <c r="O165" s="74"/>
    </row>
    <row r="166" spans="1:15" s="73" customFormat="1" ht="15.75" hidden="1" x14ac:dyDescent="0.25">
      <c r="A166" s="10" t="s">
        <v>1175</v>
      </c>
      <c r="B166" s="1"/>
      <c r="C166" s="1"/>
      <c r="D166" s="10">
        <v>10</v>
      </c>
      <c r="E166" s="10">
        <v>20</v>
      </c>
      <c r="F166" s="10">
        <v>10</v>
      </c>
    </row>
    <row r="167" spans="1:15" s="73" customFormat="1" ht="15.75" hidden="1" x14ac:dyDescent="0.25">
      <c r="A167" s="10" t="s">
        <v>1176</v>
      </c>
      <c r="B167" s="1"/>
      <c r="C167" s="1"/>
      <c r="D167" s="10" t="s">
        <v>81</v>
      </c>
      <c r="E167" s="10" t="s">
        <v>81</v>
      </c>
      <c r="F167" s="10" t="s">
        <v>81</v>
      </c>
    </row>
    <row r="168" spans="1:15" x14ac:dyDescent="0.2">
      <c r="A168" s="75"/>
      <c r="B168" s="75"/>
      <c r="C168" s="75"/>
      <c r="D168" s="129"/>
      <c r="E168" s="94"/>
      <c r="F168" s="262"/>
    </row>
    <row r="169" spans="1:15" s="73" customFormat="1" ht="15.75" hidden="1" x14ac:dyDescent="0.25">
      <c r="A169" s="10" t="s">
        <v>1573</v>
      </c>
      <c r="B169" s="1"/>
      <c r="C169" s="1"/>
      <c r="D169" s="1"/>
      <c r="E169" s="1"/>
      <c r="F169" s="1"/>
    </row>
    <row r="170" spans="1:15" s="73" customFormat="1" ht="15.75" hidden="1" x14ac:dyDescent="0.25">
      <c r="A170" s="10" t="s">
        <v>1177</v>
      </c>
      <c r="B170" s="1"/>
      <c r="C170" s="1"/>
      <c r="D170" s="1"/>
      <c r="E170" s="1"/>
      <c r="F170" s="1"/>
    </row>
    <row r="171" spans="1:15" s="73" customFormat="1" ht="15.75" hidden="1" x14ac:dyDescent="0.25">
      <c r="A171" s="10" t="s">
        <v>262</v>
      </c>
      <c r="B171" s="1"/>
      <c r="C171" s="1"/>
      <c r="D171" s="255" t="s">
        <v>1018</v>
      </c>
      <c r="E171" s="255" t="s">
        <v>1018</v>
      </c>
      <c r="F171" s="255" t="s">
        <v>1018</v>
      </c>
    </row>
    <row r="172" spans="1:15" s="73" customFormat="1" ht="15.75" hidden="1" x14ac:dyDescent="0.25">
      <c r="A172" s="10" t="s">
        <v>1178</v>
      </c>
      <c r="B172" s="1"/>
      <c r="C172" s="1"/>
      <c r="D172" s="255" t="str">
        <f>CONCATENATE("BUD",NOTES!$D$7)</f>
        <v>BUD2021</v>
      </c>
      <c r="E172" s="255" t="str">
        <f>CONCATENATE("BUD",NOTES!$D$7)</f>
        <v>BUD2021</v>
      </c>
      <c r="F172" s="255" t="str">
        <f>CONCATENATE("BUD",NOTES!$D$7-1)</f>
        <v>BUD2020</v>
      </c>
    </row>
    <row r="173" spans="1:15" s="73" customFormat="1" ht="15.75" hidden="1" x14ac:dyDescent="0.25">
      <c r="A173" s="10" t="s">
        <v>1179</v>
      </c>
      <c r="B173" s="1"/>
      <c r="C173" s="1"/>
      <c r="D173" s="10">
        <v>10</v>
      </c>
      <c r="E173" s="10">
        <v>20</v>
      </c>
      <c r="F173" s="10">
        <v>10</v>
      </c>
    </row>
    <row r="174" spans="1:15" s="73" customFormat="1" ht="15.75" hidden="1" x14ac:dyDescent="0.25">
      <c r="A174" s="10" t="s">
        <v>1180</v>
      </c>
      <c r="B174" s="1"/>
      <c r="C174" s="1"/>
      <c r="D174" s="10" t="s">
        <v>81</v>
      </c>
      <c r="E174" s="10" t="s">
        <v>81</v>
      </c>
      <c r="F174" s="10" t="s">
        <v>81</v>
      </c>
      <c r="G174" s="74"/>
      <c r="H174" s="74"/>
      <c r="M174" s="74"/>
      <c r="N174" s="74"/>
      <c r="O174" s="74"/>
    </row>
    <row r="175" spans="1:15" s="75" customFormat="1" x14ac:dyDescent="0.2">
      <c r="D175" s="129"/>
      <c r="E175" s="129"/>
      <c r="F175" s="262"/>
      <c r="G175" s="74"/>
      <c r="H175" s="74"/>
      <c r="M175" s="74"/>
      <c r="N175" s="74"/>
      <c r="O175" s="74"/>
    </row>
    <row r="176" spans="1:15" s="73" customFormat="1" ht="15.75" hidden="1" x14ac:dyDescent="0.25">
      <c r="A176" s="10" t="s">
        <v>1574</v>
      </c>
      <c r="B176" s="1"/>
      <c r="C176" s="1"/>
      <c r="D176" s="1"/>
      <c r="E176" s="1"/>
      <c r="F176" s="1"/>
      <c r="G176" s="74"/>
      <c r="H176" s="74"/>
      <c r="M176" s="74"/>
      <c r="N176" s="74"/>
      <c r="O176" s="74"/>
    </row>
    <row r="177" spans="1:15" s="73" customFormat="1" ht="15.75" hidden="1" x14ac:dyDescent="0.25">
      <c r="A177" s="10" t="s">
        <v>1181</v>
      </c>
      <c r="B177" s="1"/>
      <c r="C177" s="1"/>
      <c r="D177" s="1"/>
      <c r="E177" s="1"/>
      <c r="F177" s="1"/>
      <c r="G177" s="74"/>
      <c r="H177" s="74"/>
      <c r="M177" s="74"/>
      <c r="N177" s="74"/>
      <c r="O177" s="74"/>
    </row>
    <row r="178" spans="1:15" s="73" customFormat="1" ht="15.75" hidden="1" x14ac:dyDescent="0.25">
      <c r="A178" s="10" t="s">
        <v>263</v>
      </c>
      <c r="B178" s="1"/>
      <c r="C178" s="1"/>
      <c r="D178" s="255" t="s">
        <v>1018</v>
      </c>
      <c r="E178" s="255" t="s">
        <v>1018</v>
      </c>
      <c r="F178" s="255" t="s">
        <v>1018</v>
      </c>
    </row>
    <row r="179" spans="1:15" s="73" customFormat="1" ht="15.75" hidden="1" x14ac:dyDescent="0.25">
      <c r="A179" s="10" t="s">
        <v>1182</v>
      </c>
      <c r="B179" s="1"/>
      <c r="C179" s="1"/>
      <c r="D179" s="255" t="str">
        <f>CONCATENATE("BUD",NOTES!$D$7)</f>
        <v>BUD2021</v>
      </c>
      <c r="E179" s="255" t="str">
        <f>CONCATENATE("BUD",NOTES!$D$7)</f>
        <v>BUD2021</v>
      </c>
      <c r="F179" s="255" t="str">
        <f>CONCATENATE("BUD",NOTES!$D$7-1)</f>
        <v>BUD2020</v>
      </c>
    </row>
    <row r="180" spans="1:15" ht="15.75" hidden="1" x14ac:dyDescent="0.25">
      <c r="A180" s="10" t="s">
        <v>1183</v>
      </c>
      <c r="B180" s="1"/>
      <c r="C180" s="1"/>
      <c r="D180" s="10">
        <v>10</v>
      </c>
      <c r="E180" s="10">
        <v>20</v>
      </c>
      <c r="F180" s="10">
        <v>10</v>
      </c>
    </row>
    <row r="181" spans="1:15" s="73" customFormat="1" ht="15.75" hidden="1" x14ac:dyDescent="0.25">
      <c r="A181" s="10" t="s">
        <v>1184</v>
      </c>
      <c r="B181" s="1"/>
      <c r="C181" s="1"/>
      <c r="D181" s="10" t="s">
        <v>81</v>
      </c>
      <c r="E181" s="10" t="s">
        <v>81</v>
      </c>
      <c r="F181" s="10" t="s">
        <v>81</v>
      </c>
    </row>
    <row r="182" spans="1:15" s="73" customFormat="1" x14ac:dyDescent="0.2">
      <c r="A182" s="75"/>
      <c r="B182" s="75"/>
      <c r="C182" s="75"/>
      <c r="D182" s="129"/>
      <c r="E182" s="129"/>
      <c r="F182" s="262"/>
    </row>
    <row r="183" spans="1:15" s="73" customFormat="1" ht="15.75" hidden="1" x14ac:dyDescent="0.25">
      <c r="A183" s="10" t="s">
        <v>1575</v>
      </c>
      <c r="B183" s="1"/>
      <c r="C183" s="1"/>
      <c r="D183" s="1"/>
      <c r="E183" s="1"/>
      <c r="F183" s="1"/>
    </row>
    <row r="184" spans="1:15" s="73" customFormat="1" ht="15.75" hidden="1" x14ac:dyDescent="0.25">
      <c r="A184" s="10" t="s">
        <v>1185</v>
      </c>
      <c r="B184" s="1"/>
      <c r="C184" s="1"/>
      <c r="D184" s="1"/>
      <c r="E184" s="1"/>
      <c r="F184" s="1"/>
    </row>
    <row r="185" spans="1:15" s="73" customFormat="1" ht="15.75" hidden="1" x14ac:dyDescent="0.25">
      <c r="A185" s="10" t="s">
        <v>264</v>
      </c>
      <c r="B185" s="1"/>
      <c r="C185" s="1"/>
      <c r="D185" s="255" t="s">
        <v>1018</v>
      </c>
      <c r="E185" s="255" t="s">
        <v>1018</v>
      </c>
      <c r="F185" s="255" t="s">
        <v>1018</v>
      </c>
    </row>
    <row r="186" spans="1:15" s="73" customFormat="1" ht="15.75" hidden="1" x14ac:dyDescent="0.25">
      <c r="A186" s="10" t="s">
        <v>1186</v>
      </c>
      <c r="B186" s="1"/>
      <c r="C186" s="1"/>
      <c r="D186" s="255" t="str">
        <f>CONCATENATE("BUD",NOTES!$D$7)</f>
        <v>BUD2021</v>
      </c>
      <c r="E186" s="255" t="str">
        <f>CONCATENATE("BUD",NOTES!$D$7)</f>
        <v>BUD2021</v>
      </c>
      <c r="F186" s="255" t="str">
        <f>CONCATENATE("BUD",NOTES!$D$7-1)</f>
        <v>BUD2020</v>
      </c>
      <c r="G186" s="74"/>
      <c r="H186" s="74"/>
      <c r="M186" s="74"/>
      <c r="N186" s="74"/>
      <c r="O186" s="74"/>
    </row>
    <row r="187" spans="1:15" s="75" customFormat="1" ht="15.75" hidden="1" x14ac:dyDescent="0.25">
      <c r="A187" s="10" t="s">
        <v>1187</v>
      </c>
      <c r="B187" s="1"/>
      <c r="C187" s="1"/>
      <c r="D187" s="10">
        <v>10</v>
      </c>
      <c r="E187" s="10">
        <v>20</v>
      </c>
      <c r="F187" s="10">
        <v>10</v>
      </c>
      <c r="G187" s="74"/>
      <c r="H187" s="74"/>
      <c r="M187" s="74"/>
      <c r="N187" s="74"/>
      <c r="O187" s="74"/>
    </row>
    <row r="188" spans="1:15" s="73" customFormat="1" ht="15.75" hidden="1" x14ac:dyDescent="0.25">
      <c r="A188" s="10" t="s">
        <v>1188</v>
      </c>
      <c r="B188" s="1"/>
      <c r="C188" s="1"/>
      <c r="D188" s="10" t="s">
        <v>81</v>
      </c>
      <c r="E188" s="10" t="s">
        <v>81</v>
      </c>
      <c r="F188" s="10" t="s">
        <v>81</v>
      </c>
      <c r="G188" s="74"/>
      <c r="H188" s="74"/>
      <c r="M188" s="74"/>
      <c r="N188" s="74"/>
      <c r="O188" s="74"/>
    </row>
    <row r="189" spans="1:15" s="73" customFormat="1" x14ac:dyDescent="0.2">
      <c r="A189" s="75"/>
      <c r="B189" s="75"/>
      <c r="C189" s="75"/>
      <c r="D189" s="129"/>
      <c r="E189" s="94"/>
      <c r="F189" s="262"/>
      <c r="G189" s="74"/>
      <c r="H189" s="74"/>
      <c r="M189" s="74"/>
      <c r="N189" s="74"/>
      <c r="O189" s="74"/>
    </row>
    <row r="190" spans="1:15" s="73" customFormat="1" ht="15.75" hidden="1" x14ac:dyDescent="0.25">
      <c r="A190" s="10" t="s">
        <v>1576</v>
      </c>
      <c r="B190" s="1"/>
      <c r="C190" s="1"/>
      <c r="D190" s="1"/>
      <c r="E190" s="1"/>
      <c r="F190" s="1"/>
    </row>
    <row r="191" spans="1:15" s="73" customFormat="1" ht="15.75" hidden="1" x14ac:dyDescent="0.25">
      <c r="A191" s="10" t="s">
        <v>1189</v>
      </c>
      <c r="B191" s="1"/>
      <c r="C191" s="1"/>
      <c r="D191" s="1"/>
      <c r="E191" s="1"/>
      <c r="F191" s="1"/>
    </row>
    <row r="192" spans="1:15" ht="15.75" hidden="1" x14ac:dyDescent="0.25">
      <c r="A192" s="10" t="s">
        <v>265</v>
      </c>
      <c r="B192" s="1"/>
      <c r="C192" s="1"/>
      <c r="D192" s="255" t="s">
        <v>1018</v>
      </c>
      <c r="E192" s="255" t="s">
        <v>1018</v>
      </c>
      <c r="F192" s="255" t="s">
        <v>1018</v>
      </c>
    </row>
    <row r="193" spans="1:15" s="73" customFormat="1" ht="15.75" hidden="1" x14ac:dyDescent="0.25">
      <c r="A193" s="10" t="s">
        <v>1190</v>
      </c>
      <c r="B193" s="1"/>
      <c r="C193" s="1"/>
      <c r="D193" s="255" t="str">
        <f>CONCATENATE("BUD",NOTES!$D$7)</f>
        <v>BUD2021</v>
      </c>
      <c r="E193" s="255" t="str">
        <f>CONCATENATE("BUD",NOTES!$D$7)</f>
        <v>BUD2021</v>
      </c>
      <c r="F193" s="255" t="str">
        <f>CONCATENATE("BUD",NOTES!$D$7-1)</f>
        <v>BUD2020</v>
      </c>
    </row>
    <row r="194" spans="1:15" s="73" customFormat="1" ht="15.75" hidden="1" x14ac:dyDescent="0.25">
      <c r="A194" s="10" t="s">
        <v>1191</v>
      </c>
      <c r="B194" s="1"/>
      <c r="C194" s="1"/>
      <c r="D194" s="10">
        <v>10</v>
      </c>
      <c r="E194" s="10">
        <v>20</v>
      </c>
      <c r="F194" s="10">
        <v>10</v>
      </c>
    </row>
    <row r="195" spans="1:15" s="73" customFormat="1" ht="15.75" hidden="1" x14ac:dyDescent="0.25">
      <c r="A195" s="10" t="s">
        <v>1192</v>
      </c>
      <c r="B195" s="1"/>
      <c r="C195" s="1"/>
      <c r="D195" s="10" t="s">
        <v>81</v>
      </c>
      <c r="E195" s="10" t="s">
        <v>81</v>
      </c>
      <c r="F195" s="10" t="s">
        <v>81</v>
      </c>
    </row>
    <row r="196" spans="1:15" s="73" customFormat="1" x14ac:dyDescent="0.2">
      <c r="A196" s="75"/>
      <c r="B196" s="75"/>
      <c r="C196" s="75"/>
      <c r="D196" s="129"/>
      <c r="E196" s="129"/>
      <c r="F196" s="262"/>
    </row>
    <row r="197" spans="1:15" s="73" customFormat="1" ht="15.75" hidden="1" x14ac:dyDescent="0.25">
      <c r="A197" s="10" t="s">
        <v>1577</v>
      </c>
      <c r="B197" s="1"/>
      <c r="C197" s="1"/>
      <c r="D197" s="1"/>
      <c r="E197" s="1"/>
      <c r="F197" s="1"/>
    </row>
    <row r="198" spans="1:15" s="73" customFormat="1" ht="15.75" hidden="1" x14ac:dyDescent="0.25">
      <c r="A198" s="10" t="s">
        <v>1193</v>
      </c>
      <c r="B198" s="1"/>
      <c r="C198" s="1"/>
      <c r="D198" s="1"/>
      <c r="E198" s="1"/>
      <c r="F198" s="1"/>
      <c r="G198" s="74"/>
      <c r="H198" s="74"/>
      <c r="M198" s="74"/>
      <c r="N198" s="74"/>
      <c r="O198" s="74"/>
    </row>
    <row r="199" spans="1:15" s="75" customFormat="1" ht="15.75" hidden="1" x14ac:dyDescent="0.25">
      <c r="A199" s="10" t="s">
        <v>266</v>
      </c>
      <c r="B199" s="1"/>
      <c r="C199" s="1"/>
      <c r="D199" s="255" t="s">
        <v>1018</v>
      </c>
      <c r="E199" s="255" t="s">
        <v>1018</v>
      </c>
      <c r="F199" s="255" t="s">
        <v>1018</v>
      </c>
      <c r="G199" s="74"/>
      <c r="H199" s="74"/>
      <c r="M199" s="74"/>
      <c r="N199" s="74"/>
      <c r="O199" s="74"/>
    </row>
    <row r="200" spans="1:15" s="73" customFormat="1" ht="15.75" hidden="1" x14ac:dyDescent="0.25">
      <c r="A200" s="10" t="s">
        <v>1194</v>
      </c>
      <c r="B200" s="1"/>
      <c r="C200" s="1"/>
      <c r="D200" s="255" t="str">
        <f>CONCATENATE("BUD",NOTES!$D$7)</f>
        <v>BUD2021</v>
      </c>
      <c r="E200" s="255" t="str">
        <f>CONCATENATE("BUD",NOTES!$D$7)</f>
        <v>BUD2021</v>
      </c>
      <c r="F200" s="255" t="str">
        <f>CONCATENATE("BUD",NOTES!$D$7-1)</f>
        <v>BUD2020</v>
      </c>
      <c r="G200" s="74"/>
      <c r="H200" s="74"/>
      <c r="M200" s="74"/>
      <c r="N200" s="74"/>
      <c r="O200" s="74"/>
    </row>
    <row r="201" spans="1:15" s="73" customFormat="1" ht="15.75" hidden="1" x14ac:dyDescent="0.25">
      <c r="A201" s="10" t="s">
        <v>1195</v>
      </c>
      <c r="B201" s="1"/>
      <c r="C201" s="1"/>
      <c r="D201" s="10">
        <v>10</v>
      </c>
      <c r="E201" s="10">
        <v>20</v>
      </c>
      <c r="F201" s="10">
        <v>10</v>
      </c>
      <c r="G201" s="74"/>
      <c r="H201" s="74"/>
      <c r="M201" s="74"/>
      <c r="N201" s="74"/>
      <c r="O201" s="74"/>
    </row>
    <row r="202" spans="1:15" s="73" customFormat="1" ht="15.75" hidden="1" x14ac:dyDescent="0.25">
      <c r="A202" s="10" t="s">
        <v>1196</v>
      </c>
      <c r="B202" s="1"/>
      <c r="C202" s="1"/>
      <c r="D202" s="10" t="s">
        <v>81</v>
      </c>
      <c r="E202" s="10" t="s">
        <v>81</v>
      </c>
      <c r="F202" s="10" t="s">
        <v>81</v>
      </c>
    </row>
    <row r="203" spans="1:15" s="73" customFormat="1" x14ac:dyDescent="0.2">
      <c r="A203" s="75"/>
      <c r="B203" s="75"/>
      <c r="C203" s="75"/>
      <c r="D203" s="129"/>
      <c r="E203" s="94"/>
      <c r="F203" s="262"/>
    </row>
    <row r="204" spans="1:15" ht="15.75" hidden="1" x14ac:dyDescent="0.25">
      <c r="A204" s="10" t="s">
        <v>1578</v>
      </c>
      <c r="B204" s="1"/>
      <c r="C204" s="1"/>
      <c r="D204" s="1"/>
      <c r="E204" s="1"/>
      <c r="F204" s="1"/>
    </row>
    <row r="205" spans="1:15" s="73" customFormat="1" ht="15.75" hidden="1" x14ac:dyDescent="0.25">
      <c r="A205" s="10" t="s">
        <v>180</v>
      </c>
      <c r="B205" s="1"/>
      <c r="C205" s="1"/>
      <c r="D205" s="1"/>
      <c r="E205" s="1"/>
      <c r="F205" s="1"/>
    </row>
    <row r="206" spans="1:15" s="73" customFormat="1" ht="15.75" hidden="1" x14ac:dyDescent="0.25">
      <c r="A206" s="10" t="s">
        <v>267</v>
      </c>
      <c r="B206" s="1"/>
      <c r="C206" s="1"/>
      <c r="D206" s="255" t="s">
        <v>1018</v>
      </c>
      <c r="E206" s="255" t="s">
        <v>1018</v>
      </c>
      <c r="F206" s="255" t="s">
        <v>1018</v>
      </c>
    </row>
    <row r="207" spans="1:15" s="73" customFormat="1" ht="15.75" hidden="1" x14ac:dyDescent="0.25">
      <c r="A207" s="10" t="s">
        <v>181</v>
      </c>
      <c r="B207" s="1"/>
      <c r="C207" s="1"/>
      <c r="D207" s="255" t="str">
        <f>CONCATENATE("BUD",NOTES!$D$7)</f>
        <v>BUD2021</v>
      </c>
      <c r="E207" s="255" t="str">
        <f>CONCATENATE("BUD",NOTES!$D$7)</f>
        <v>BUD2021</v>
      </c>
      <c r="F207" s="255" t="str">
        <f>CONCATENATE("BUD",NOTES!$D$7-1)</f>
        <v>BUD2020</v>
      </c>
    </row>
    <row r="208" spans="1:15" s="73" customFormat="1" ht="15.75" hidden="1" x14ac:dyDescent="0.25">
      <c r="A208" s="10" t="s">
        <v>182</v>
      </c>
      <c r="B208" s="1"/>
      <c r="C208" s="1"/>
      <c r="D208" s="10">
        <v>10</v>
      </c>
      <c r="E208" s="10">
        <v>20</v>
      </c>
      <c r="F208" s="10">
        <v>10</v>
      </c>
    </row>
    <row r="209" spans="1:15" s="73" customFormat="1" ht="15.75" hidden="1" x14ac:dyDescent="0.25">
      <c r="A209" s="10" t="s">
        <v>183</v>
      </c>
      <c r="B209" s="1"/>
      <c r="C209" s="1"/>
      <c r="D209" s="10" t="s">
        <v>81</v>
      </c>
      <c r="E209" s="10" t="s">
        <v>81</v>
      </c>
      <c r="F209" s="10" t="s">
        <v>81</v>
      </c>
    </row>
    <row r="210" spans="1:15" s="73" customFormat="1" x14ac:dyDescent="0.2">
      <c r="A210" s="75"/>
      <c r="B210" s="75"/>
      <c r="C210" s="75"/>
      <c r="D210" s="129"/>
      <c r="E210" s="129"/>
      <c r="F210" s="262"/>
      <c r="G210" s="74"/>
      <c r="H210" s="74"/>
      <c r="M210" s="74"/>
      <c r="N210" s="74"/>
      <c r="O210" s="74"/>
    </row>
    <row r="211" spans="1:15" s="75" customFormat="1" ht="15.75" hidden="1" x14ac:dyDescent="0.25">
      <c r="A211" s="10" t="s">
        <v>1579</v>
      </c>
      <c r="B211" s="1"/>
      <c r="C211" s="1"/>
      <c r="D211" s="1"/>
      <c r="E211" s="1"/>
      <c r="F211" s="1"/>
      <c r="G211" s="74"/>
      <c r="H211" s="74"/>
      <c r="M211" s="74"/>
      <c r="N211" s="74"/>
      <c r="O211" s="74"/>
    </row>
    <row r="212" spans="1:15" s="73" customFormat="1" ht="15.75" hidden="1" x14ac:dyDescent="0.25">
      <c r="A212" s="10" t="s">
        <v>369</v>
      </c>
      <c r="B212" s="1"/>
      <c r="C212" s="1"/>
      <c r="D212" s="1"/>
      <c r="E212" s="1"/>
      <c r="F212" s="1"/>
      <c r="G212" s="74"/>
      <c r="H212" s="74"/>
      <c r="M212" s="74"/>
      <c r="N212" s="74"/>
      <c r="O212" s="74"/>
    </row>
    <row r="213" spans="1:15" s="73" customFormat="1" ht="15.75" hidden="1" x14ac:dyDescent="0.25">
      <c r="A213" s="10" t="s">
        <v>268</v>
      </c>
      <c r="B213" s="1"/>
      <c r="C213" s="1"/>
      <c r="D213" s="255" t="s">
        <v>1018</v>
      </c>
      <c r="E213" s="255" t="s">
        <v>1018</v>
      </c>
      <c r="F213" s="255" t="s">
        <v>1018</v>
      </c>
      <c r="G213" s="74"/>
      <c r="H213" s="74"/>
      <c r="M213" s="74"/>
      <c r="N213" s="74"/>
      <c r="O213" s="74"/>
    </row>
    <row r="214" spans="1:15" s="73" customFormat="1" ht="15.75" hidden="1" x14ac:dyDescent="0.25">
      <c r="A214" s="10" t="s">
        <v>370</v>
      </c>
      <c r="B214" s="1"/>
      <c r="C214" s="1"/>
      <c r="D214" s="255" t="str">
        <f>CONCATENATE("BUD",NOTES!$D$7)</f>
        <v>BUD2021</v>
      </c>
      <c r="E214" s="255" t="str">
        <f>CONCATENATE("BUD",NOTES!$D$7)</f>
        <v>BUD2021</v>
      </c>
      <c r="F214" s="255" t="str">
        <f>CONCATENATE("BUD",NOTES!$D$7-1)</f>
        <v>BUD2020</v>
      </c>
    </row>
    <row r="215" spans="1:15" s="73" customFormat="1" ht="15.75" hidden="1" x14ac:dyDescent="0.25">
      <c r="A215" s="10" t="s">
        <v>371</v>
      </c>
      <c r="B215" s="1"/>
      <c r="C215" s="1"/>
      <c r="D215" s="10">
        <v>10</v>
      </c>
      <c r="E215" s="10">
        <v>20</v>
      </c>
      <c r="F215" s="10">
        <v>10</v>
      </c>
    </row>
    <row r="216" spans="1:15" ht="15.75" hidden="1" x14ac:dyDescent="0.25">
      <c r="A216" s="10" t="s">
        <v>372</v>
      </c>
      <c r="B216" s="1"/>
      <c r="C216" s="1"/>
      <c r="D216" s="10" t="s">
        <v>81</v>
      </c>
      <c r="E216" s="10" t="s">
        <v>81</v>
      </c>
      <c r="F216" s="10" t="s">
        <v>81</v>
      </c>
    </row>
    <row r="217" spans="1:15" s="73" customFormat="1" x14ac:dyDescent="0.2">
      <c r="A217" s="75"/>
      <c r="B217" s="75"/>
      <c r="C217" s="75"/>
      <c r="D217" s="129"/>
      <c r="E217" s="129"/>
      <c r="F217" s="262"/>
    </row>
    <row r="218" spans="1:15" s="73" customFormat="1" ht="15.75" hidden="1" x14ac:dyDescent="0.25">
      <c r="A218" s="10" t="s">
        <v>1580</v>
      </c>
      <c r="B218" s="1"/>
      <c r="C218" s="1"/>
      <c r="D218" s="1"/>
      <c r="E218" s="1"/>
      <c r="F218" s="1"/>
    </row>
    <row r="219" spans="1:15" s="73" customFormat="1" ht="15.75" hidden="1" x14ac:dyDescent="0.25">
      <c r="A219" s="10" t="s">
        <v>373</v>
      </c>
      <c r="B219" s="1"/>
      <c r="C219" s="1"/>
      <c r="D219" s="1"/>
      <c r="E219" s="1"/>
      <c r="F219" s="1"/>
    </row>
    <row r="220" spans="1:15" s="73" customFormat="1" ht="15.75" hidden="1" x14ac:dyDescent="0.25">
      <c r="A220" s="10" t="s">
        <v>269</v>
      </c>
      <c r="B220" s="1"/>
      <c r="C220" s="1"/>
      <c r="D220" s="255" t="s">
        <v>1018</v>
      </c>
      <c r="E220" s="255" t="s">
        <v>1018</v>
      </c>
      <c r="F220" s="255" t="s">
        <v>1018</v>
      </c>
    </row>
    <row r="221" spans="1:15" s="73" customFormat="1" ht="15.75" hidden="1" x14ac:dyDescent="0.25">
      <c r="A221" s="10" t="s">
        <v>374</v>
      </c>
      <c r="B221" s="1"/>
      <c r="C221" s="1"/>
      <c r="D221" s="255" t="str">
        <f>CONCATENATE("BUD",NOTES!$D$7)</f>
        <v>BUD2021</v>
      </c>
      <c r="E221" s="255" t="str">
        <f>CONCATENATE("BUD",NOTES!$D$7)</f>
        <v>BUD2021</v>
      </c>
      <c r="F221" s="255" t="str">
        <f>CONCATENATE("BUD",NOTES!$D$7-1)</f>
        <v>BUD2020</v>
      </c>
    </row>
    <row r="222" spans="1:15" s="73" customFormat="1" ht="15.75" hidden="1" x14ac:dyDescent="0.25">
      <c r="A222" s="10" t="s">
        <v>375</v>
      </c>
      <c r="B222" s="1"/>
      <c r="C222" s="1"/>
      <c r="D222" s="10">
        <v>10</v>
      </c>
      <c r="E222" s="10">
        <v>20</v>
      </c>
      <c r="F222" s="10">
        <v>10</v>
      </c>
      <c r="G222" s="74"/>
      <c r="H222" s="74"/>
      <c r="M222" s="74"/>
      <c r="N222" s="74"/>
      <c r="O222" s="74"/>
    </row>
    <row r="223" spans="1:15" s="75" customFormat="1" ht="15.75" hidden="1" x14ac:dyDescent="0.25">
      <c r="A223" s="10" t="s">
        <v>376</v>
      </c>
      <c r="B223" s="1"/>
      <c r="C223" s="1"/>
      <c r="D223" s="10" t="s">
        <v>81</v>
      </c>
      <c r="E223" s="10" t="s">
        <v>81</v>
      </c>
      <c r="F223" s="10" t="s">
        <v>81</v>
      </c>
      <c r="G223" s="74"/>
      <c r="H223" s="74"/>
      <c r="M223" s="74"/>
      <c r="N223" s="74"/>
      <c r="O223" s="74"/>
    </row>
    <row r="224" spans="1:15" s="73" customFormat="1" x14ac:dyDescent="0.2">
      <c r="A224" s="75"/>
      <c r="B224" s="75"/>
      <c r="C224" s="75"/>
      <c r="D224" s="129"/>
      <c r="E224" s="129"/>
      <c r="F224" s="262"/>
      <c r="G224" s="74"/>
      <c r="H224" s="74"/>
      <c r="M224" s="74"/>
      <c r="N224" s="74"/>
      <c r="O224" s="74"/>
    </row>
    <row r="225" spans="1:15" s="73" customFormat="1" ht="15.75" hidden="1" x14ac:dyDescent="0.25">
      <c r="A225" s="10" t="s">
        <v>1581</v>
      </c>
      <c r="B225" s="1"/>
      <c r="C225" s="1"/>
      <c r="D225" s="1"/>
      <c r="E225" s="1"/>
      <c r="F225" s="1"/>
      <c r="G225" s="74"/>
      <c r="H225" s="74"/>
      <c r="M225" s="74"/>
      <c r="N225" s="74"/>
      <c r="O225" s="74"/>
    </row>
    <row r="226" spans="1:15" s="73" customFormat="1" ht="15.75" hidden="1" x14ac:dyDescent="0.25">
      <c r="A226" s="10" t="s">
        <v>377</v>
      </c>
      <c r="B226" s="1"/>
      <c r="C226" s="1"/>
      <c r="D226" s="1"/>
      <c r="E226" s="1"/>
      <c r="F226" s="1"/>
    </row>
    <row r="227" spans="1:15" s="73" customFormat="1" ht="15.75" hidden="1" x14ac:dyDescent="0.25">
      <c r="A227" s="10" t="s">
        <v>270</v>
      </c>
      <c r="B227" s="1"/>
      <c r="C227" s="1"/>
      <c r="D227" s="255" t="s">
        <v>1018</v>
      </c>
      <c r="E227" s="255" t="s">
        <v>1018</v>
      </c>
      <c r="F227" s="255" t="s">
        <v>1018</v>
      </c>
    </row>
    <row r="228" spans="1:15" ht="15.75" hidden="1" x14ac:dyDescent="0.25">
      <c r="A228" s="10" t="s">
        <v>378</v>
      </c>
      <c r="B228" s="1"/>
      <c r="C228" s="1"/>
      <c r="D228" s="255" t="str">
        <f>CONCATENATE("BUD",NOTES!$D$7)</f>
        <v>BUD2021</v>
      </c>
      <c r="E228" s="255" t="str">
        <f>CONCATENATE("BUD",NOTES!$D$7)</f>
        <v>BUD2021</v>
      </c>
      <c r="F228" s="255" t="str">
        <f>CONCATENATE("BUD",NOTES!$D$7-1)</f>
        <v>BUD2020</v>
      </c>
    </row>
    <row r="229" spans="1:15" s="73" customFormat="1" ht="15.75" hidden="1" x14ac:dyDescent="0.25">
      <c r="A229" s="10" t="s">
        <v>379</v>
      </c>
      <c r="B229" s="1"/>
      <c r="C229" s="1"/>
      <c r="D229" s="10">
        <v>10</v>
      </c>
      <c r="E229" s="10">
        <v>20</v>
      </c>
      <c r="F229" s="10">
        <v>10</v>
      </c>
    </row>
    <row r="230" spans="1:15" s="73" customFormat="1" ht="15.75" hidden="1" x14ac:dyDescent="0.25">
      <c r="A230" s="10" t="s">
        <v>380</v>
      </c>
      <c r="B230" s="1"/>
      <c r="C230" s="1"/>
      <c r="D230" s="10" t="s">
        <v>81</v>
      </c>
      <c r="E230" s="10" t="s">
        <v>81</v>
      </c>
      <c r="F230" s="10" t="s">
        <v>81</v>
      </c>
    </row>
    <row r="231" spans="1:15" s="73" customFormat="1" x14ac:dyDescent="0.2">
      <c r="A231" s="37"/>
      <c r="B231" s="37"/>
      <c r="C231" s="79"/>
      <c r="D231" s="262"/>
      <c r="E231" s="262"/>
      <c r="F231" s="262"/>
    </row>
    <row r="232" spans="1:15" s="73" customFormat="1" ht="15.75" hidden="1" x14ac:dyDescent="0.25">
      <c r="A232" s="10" t="s">
        <v>1582</v>
      </c>
      <c r="B232" s="1"/>
      <c r="C232" s="1"/>
      <c r="D232" s="1"/>
      <c r="E232" s="1"/>
      <c r="F232" s="1"/>
    </row>
    <row r="233" spans="1:15" s="73" customFormat="1" ht="15.75" hidden="1" x14ac:dyDescent="0.25">
      <c r="A233" s="10" t="s">
        <v>764</v>
      </c>
      <c r="B233" s="1"/>
      <c r="C233" s="1"/>
      <c r="D233" s="1"/>
      <c r="E233" s="1"/>
      <c r="F233" s="1"/>
    </row>
    <row r="234" spans="1:15" s="73" customFormat="1" ht="15.75" hidden="1" x14ac:dyDescent="0.25">
      <c r="A234" s="10" t="s">
        <v>271</v>
      </c>
      <c r="B234" s="1"/>
      <c r="C234" s="1"/>
      <c r="D234" s="255" t="s">
        <v>1018</v>
      </c>
      <c r="E234" s="255" t="s">
        <v>1018</v>
      </c>
      <c r="F234" s="255" t="s">
        <v>1018</v>
      </c>
      <c r="G234" s="74"/>
      <c r="H234" s="74"/>
      <c r="M234" s="74"/>
      <c r="N234" s="74"/>
      <c r="O234" s="74"/>
    </row>
    <row r="235" spans="1:15" s="75" customFormat="1" ht="15.75" hidden="1" x14ac:dyDescent="0.25">
      <c r="A235" s="10" t="s">
        <v>765</v>
      </c>
      <c r="B235" s="1"/>
      <c r="C235" s="1"/>
      <c r="D235" s="255" t="str">
        <f>CONCATENATE("BUD",NOTES!$D$7)</f>
        <v>BUD2021</v>
      </c>
      <c r="E235" s="255" t="str">
        <f>CONCATENATE("BUD",NOTES!$D$7)</f>
        <v>BUD2021</v>
      </c>
      <c r="F235" s="255" t="str">
        <f>CONCATENATE("BUD",NOTES!$D$7-1)</f>
        <v>BUD2020</v>
      </c>
      <c r="G235" s="74"/>
      <c r="H235" s="74"/>
      <c r="M235" s="74"/>
      <c r="N235" s="74"/>
      <c r="O235" s="74"/>
    </row>
    <row r="236" spans="1:15" s="73" customFormat="1" ht="15.75" hidden="1" x14ac:dyDescent="0.25">
      <c r="A236" s="10" t="s">
        <v>766</v>
      </c>
      <c r="B236" s="1"/>
      <c r="C236" s="1"/>
      <c r="D236" s="10">
        <v>10</v>
      </c>
      <c r="E236" s="10">
        <v>20</v>
      </c>
      <c r="F236" s="10">
        <v>10</v>
      </c>
      <c r="G236" s="74"/>
      <c r="H236" s="74"/>
      <c r="M236" s="74"/>
      <c r="N236" s="74"/>
      <c r="O236" s="74"/>
    </row>
    <row r="237" spans="1:15" s="73" customFormat="1" ht="15.75" hidden="1" x14ac:dyDescent="0.25">
      <c r="A237" s="10" t="s">
        <v>767</v>
      </c>
      <c r="B237" s="1"/>
      <c r="C237" s="1"/>
      <c r="D237" s="10" t="s">
        <v>81</v>
      </c>
      <c r="E237" s="10" t="s">
        <v>81</v>
      </c>
      <c r="F237" s="10" t="s">
        <v>81</v>
      </c>
      <c r="G237" s="74"/>
      <c r="H237" s="74"/>
      <c r="M237" s="74"/>
      <c r="N237" s="74"/>
      <c r="O237" s="74"/>
    </row>
    <row r="238" spans="1:15" s="73" customFormat="1" x14ac:dyDescent="0.2">
      <c r="A238" s="75"/>
      <c r="B238" s="75"/>
      <c r="C238" s="75"/>
      <c r="D238" s="75"/>
      <c r="E238" s="75"/>
    </row>
    <row r="239" spans="1:15" s="73" customFormat="1" ht="15.75" hidden="1" x14ac:dyDescent="0.25">
      <c r="A239" s="10" t="s">
        <v>1583</v>
      </c>
      <c r="B239" s="1"/>
      <c r="C239" s="1"/>
      <c r="D239" s="1"/>
      <c r="E239" s="1"/>
      <c r="F239" s="1"/>
    </row>
    <row r="240" spans="1:15" ht="15.75" hidden="1" x14ac:dyDescent="0.25">
      <c r="A240" s="10" t="s">
        <v>1221</v>
      </c>
      <c r="B240" s="1"/>
      <c r="C240" s="1"/>
      <c r="D240" s="1"/>
      <c r="E240" s="1"/>
      <c r="F240" s="1"/>
    </row>
    <row r="241" spans="1:15" s="73" customFormat="1" ht="15.75" hidden="1" x14ac:dyDescent="0.25">
      <c r="A241" s="10" t="s">
        <v>272</v>
      </c>
      <c r="B241" s="1"/>
      <c r="C241" s="1"/>
      <c r="D241" s="255" t="s">
        <v>1018</v>
      </c>
      <c r="E241" s="255" t="s">
        <v>1018</v>
      </c>
      <c r="F241" s="255" t="s">
        <v>1018</v>
      </c>
    </row>
    <row r="242" spans="1:15" s="73" customFormat="1" ht="15.75" hidden="1" x14ac:dyDescent="0.25">
      <c r="A242" s="10" t="s">
        <v>1222</v>
      </c>
      <c r="B242" s="1"/>
      <c r="C242" s="1"/>
      <c r="D242" s="255" t="str">
        <f>CONCATENATE("BUD",NOTES!$D$7)</f>
        <v>BUD2021</v>
      </c>
      <c r="E242" s="255" t="str">
        <f>CONCATENATE("BUD",NOTES!$D$7)</f>
        <v>BUD2021</v>
      </c>
      <c r="F242" s="255" t="str">
        <f>CONCATENATE("BUD",NOTES!$D$7-1)</f>
        <v>BUD2020</v>
      </c>
    </row>
    <row r="243" spans="1:15" s="73" customFormat="1" ht="15.75" hidden="1" x14ac:dyDescent="0.25">
      <c r="A243" s="10" t="s">
        <v>1223</v>
      </c>
      <c r="B243" s="1"/>
      <c r="C243" s="1"/>
      <c r="D243" s="10">
        <v>10</v>
      </c>
      <c r="E243" s="10">
        <v>20</v>
      </c>
      <c r="F243" s="10">
        <v>10</v>
      </c>
    </row>
    <row r="244" spans="1:15" s="73" customFormat="1" ht="15.75" hidden="1" x14ac:dyDescent="0.25">
      <c r="A244" s="10" t="s">
        <v>1224</v>
      </c>
      <c r="B244" s="1"/>
      <c r="C244" s="1"/>
      <c r="D244" s="10" t="s">
        <v>81</v>
      </c>
      <c r="E244" s="10" t="s">
        <v>81</v>
      </c>
      <c r="F244" s="10" t="s">
        <v>81</v>
      </c>
    </row>
    <row r="245" spans="1:15" s="73" customFormat="1" x14ac:dyDescent="0.2">
      <c r="A245" s="75"/>
      <c r="B245" s="75"/>
      <c r="C245" s="75"/>
      <c r="D245" s="75"/>
      <c r="E245" s="75"/>
    </row>
    <row r="246" spans="1:15" s="73" customFormat="1" ht="15.75" hidden="1" x14ac:dyDescent="0.25">
      <c r="A246" s="10" t="s">
        <v>1584</v>
      </c>
      <c r="B246" s="1"/>
      <c r="C246" s="1"/>
      <c r="D246" s="1"/>
      <c r="E246" s="1"/>
      <c r="F246" s="1"/>
      <c r="G246" s="74"/>
      <c r="H246" s="74"/>
      <c r="M246" s="74"/>
      <c r="N246" s="74"/>
      <c r="O246" s="74"/>
    </row>
    <row r="247" spans="1:15" s="75" customFormat="1" ht="15.75" hidden="1" x14ac:dyDescent="0.25">
      <c r="A247" s="10" t="s">
        <v>1225</v>
      </c>
      <c r="B247" s="1"/>
      <c r="C247" s="1"/>
      <c r="D247" s="1"/>
      <c r="E247" s="1"/>
      <c r="F247" s="1"/>
      <c r="G247" s="74"/>
      <c r="H247" s="74"/>
      <c r="M247" s="74"/>
      <c r="N247" s="74"/>
      <c r="O247" s="74"/>
    </row>
    <row r="248" spans="1:15" s="73" customFormat="1" ht="15.75" hidden="1" x14ac:dyDescent="0.25">
      <c r="A248" s="10" t="s">
        <v>273</v>
      </c>
      <c r="B248" s="1"/>
      <c r="C248" s="1"/>
      <c r="D248" s="255" t="s">
        <v>1018</v>
      </c>
      <c r="E248" s="255" t="s">
        <v>1018</v>
      </c>
      <c r="F248" s="255" t="s">
        <v>1018</v>
      </c>
      <c r="G248" s="74"/>
      <c r="H248" s="74"/>
      <c r="M248" s="74"/>
      <c r="N248" s="74"/>
      <c r="O248" s="74"/>
    </row>
    <row r="249" spans="1:15" s="73" customFormat="1" ht="15.75" hidden="1" x14ac:dyDescent="0.25">
      <c r="A249" s="10" t="s">
        <v>39</v>
      </c>
      <c r="B249" s="1"/>
      <c r="C249" s="1"/>
      <c r="D249" s="255" t="str">
        <f>CONCATENATE("BUD",NOTES!$D$7)</f>
        <v>BUD2021</v>
      </c>
      <c r="E249" s="255" t="str">
        <f>CONCATENATE("BUD",NOTES!$D$7)</f>
        <v>BUD2021</v>
      </c>
      <c r="F249" s="255" t="str">
        <f>CONCATENATE("BUD",NOTES!$D$7-1)</f>
        <v>BUD2020</v>
      </c>
      <c r="G249" s="74"/>
      <c r="H249" s="74"/>
      <c r="M249" s="74"/>
      <c r="N249" s="74"/>
      <c r="O249" s="74"/>
    </row>
    <row r="250" spans="1:15" s="73" customFormat="1" ht="15.75" hidden="1" x14ac:dyDescent="0.25">
      <c r="A250" s="10" t="s">
        <v>40</v>
      </c>
      <c r="B250" s="1"/>
      <c r="C250" s="1"/>
      <c r="D250" s="10">
        <v>10</v>
      </c>
      <c r="E250" s="10">
        <v>20</v>
      </c>
      <c r="F250" s="10">
        <v>10</v>
      </c>
    </row>
    <row r="251" spans="1:15" s="73" customFormat="1" ht="15.75" hidden="1" x14ac:dyDescent="0.25">
      <c r="A251" s="10" t="s">
        <v>41</v>
      </c>
      <c r="B251" s="1"/>
      <c r="C251" s="1"/>
      <c r="D251" s="10" t="s">
        <v>81</v>
      </c>
      <c r="E251" s="10" t="s">
        <v>81</v>
      </c>
      <c r="F251" s="10" t="s">
        <v>81</v>
      </c>
    </row>
    <row r="252" spans="1:15" x14ac:dyDescent="0.2">
      <c r="A252" s="37"/>
      <c r="B252" s="264"/>
      <c r="C252" s="37"/>
      <c r="D252" s="37"/>
      <c r="E252" s="37"/>
    </row>
    <row r="253" spans="1:15" s="73" customFormat="1" ht="15.75" hidden="1" x14ac:dyDescent="0.25">
      <c r="A253" s="10" t="s">
        <v>1585</v>
      </c>
      <c r="B253" s="1"/>
      <c r="C253" s="1"/>
      <c r="D253" s="1"/>
      <c r="E253" s="1"/>
      <c r="F253" s="1"/>
    </row>
    <row r="254" spans="1:15" s="73" customFormat="1" ht="15.75" hidden="1" x14ac:dyDescent="0.25">
      <c r="A254" s="10" t="s">
        <v>298</v>
      </c>
      <c r="B254" s="1"/>
      <c r="C254" s="1"/>
      <c r="D254" s="1"/>
      <c r="E254" s="1"/>
      <c r="F254" s="1"/>
    </row>
    <row r="255" spans="1:15" s="73" customFormat="1" ht="15.75" hidden="1" x14ac:dyDescent="0.25">
      <c r="A255" s="10" t="s">
        <v>274</v>
      </c>
      <c r="B255" s="1"/>
      <c r="C255" s="1"/>
      <c r="D255" s="255" t="s">
        <v>1018</v>
      </c>
      <c r="E255" s="255" t="s">
        <v>1018</v>
      </c>
      <c r="F255" s="255" t="s">
        <v>1018</v>
      </c>
    </row>
    <row r="256" spans="1:15" s="73" customFormat="1" ht="15.75" hidden="1" x14ac:dyDescent="0.25">
      <c r="A256" s="10" t="s">
        <v>299</v>
      </c>
      <c r="B256" s="1"/>
      <c r="C256" s="1"/>
      <c r="D256" s="255" t="str">
        <f>CONCATENATE("BUD",NOTES!$D$7)</f>
        <v>BUD2021</v>
      </c>
      <c r="E256" s="255" t="str">
        <f>CONCATENATE("BUD",NOTES!$D$7)</f>
        <v>BUD2021</v>
      </c>
      <c r="F256" s="255" t="str">
        <f>CONCATENATE("BUD",NOTES!$D$7-1)</f>
        <v>BUD2020</v>
      </c>
    </row>
    <row r="257" spans="1:15" s="73" customFormat="1" ht="15.75" hidden="1" x14ac:dyDescent="0.25">
      <c r="A257" s="10" t="s">
        <v>300</v>
      </c>
      <c r="B257" s="1"/>
      <c r="C257" s="1"/>
      <c r="D257" s="10">
        <v>10</v>
      </c>
      <c r="E257" s="10">
        <v>20</v>
      </c>
      <c r="F257" s="10">
        <v>10</v>
      </c>
    </row>
    <row r="258" spans="1:15" s="73" customFormat="1" ht="15.75" hidden="1" x14ac:dyDescent="0.25">
      <c r="A258" s="10" t="s">
        <v>301</v>
      </c>
      <c r="B258" s="1"/>
      <c r="C258" s="1"/>
      <c r="D258" s="10" t="s">
        <v>81</v>
      </c>
      <c r="E258" s="10" t="s">
        <v>81</v>
      </c>
      <c r="F258" s="10" t="s">
        <v>81</v>
      </c>
      <c r="G258" s="74"/>
      <c r="H258" s="74"/>
      <c r="M258" s="74"/>
      <c r="N258" s="74"/>
      <c r="O258" s="74"/>
    </row>
    <row r="259" spans="1:15" s="75" customFormat="1" x14ac:dyDescent="0.2">
      <c r="E259" s="74"/>
      <c r="G259" s="74"/>
      <c r="H259" s="74"/>
      <c r="M259" s="74"/>
      <c r="N259" s="74"/>
      <c r="O259" s="74"/>
    </row>
    <row r="260" spans="1:15" s="73" customFormat="1" ht="15.75" hidden="1" x14ac:dyDescent="0.25">
      <c r="A260" s="10" t="s">
        <v>1586</v>
      </c>
      <c r="B260" s="1"/>
      <c r="C260" s="1"/>
      <c r="D260" s="1"/>
      <c r="E260" s="1"/>
      <c r="F260" s="1"/>
      <c r="G260" s="74"/>
      <c r="H260" s="74"/>
      <c r="M260" s="74"/>
      <c r="N260" s="74"/>
      <c r="O260" s="74"/>
    </row>
    <row r="261" spans="1:15" s="73" customFormat="1" ht="15.75" hidden="1" x14ac:dyDescent="0.25">
      <c r="A261" s="10" t="s">
        <v>302</v>
      </c>
      <c r="B261" s="1"/>
      <c r="C261" s="1"/>
      <c r="D261" s="1"/>
      <c r="E261" s="1"/>
      <c r="F261" s="1"/>
      <c r="G261" s="74"/>
      <c r="H261" s="74"/>
      <c r="M261" s="74"/>
      <c r="N261" s="74"/>
      <c r="O261" s="74"/>
    </row>
    <row r="262" spans="1:15" s="73" customFormat="1" ht="15.75" hidden="1" x14ac:dyDescent="0.25">
      <c r="A262" s="10" t="s">
        <v>275</v>
      </c>
      <c r="B262" s="1"/>
      <c r="C262" s="1"/>
      <c r="D262" s="255" t="s">
        <v>1018</v>
      </c>
      <c r="E262" s="255" t="s">
        <v>1018</v>
      </c>
      <c r="F262" s="255" t="s">
        <v>1018</v>
      </c>
    </row>
    <row r="263" spans="1:15" s="73" customFormat="1" ht="15.75" hidden="1" x14ac:dyDescent="0.25">
      <c r="A263" s="10" t="s">
        <v>303</v>
      </c>
      <c r="B263" s="1"/>
      <c r="C263" s="1"/>
      <c r="D263" s="255" t="str">
        <f>CONCATENATE("BUD",NOTES!$D$7)</f>
        <v>BUD2021</v>
      </c>
      <c r="E263" s="255" t="str">
        <f>CONCATENATE("BUD",NOTES!$D$7)</f>
        <v>BUD2021</v>
      </c>
      <c r="F263" s="255" t="str">
        <f>CONCATENATE("BUD",NOTES!$D$7-1)</f>
        <v>BUD2020</v>
      </c>
    </row>
    <row r="264" spans="1:15" ht="15.75" hidden="1" x14ac:dyDescent="0.25">
      <c r="A264" s="10" t="s">
        <v>304</v>
      </c>
      <c r="B264" s="1"/>
      <c r="C264" s="1"/>
      <c r="D264" s="10">
        <v>10</v>
      </c>
      <c r="E264" s="10">
        <v>20</v>
      </c>
      <c r="F264" s="10">
        <v>10</v>
      </c>
    </row>
    <row r="265" spans="1:15" s="73" customFormat="1" ht="15.75" hidden="1" x14ac:dyDescent="0.25">
      <c r="A265" s="10" t="s">
        <v>305</v>
      </c>
      <c r="B265" s="1"/>
      <c r="C265" s="1"/>
      <c r="D265" s="10" t="s">
        <v>81</v>
      </c>
      <c r="E265" s="10" t="s">
        <v>81</v>
      </c>
      <c r="F265" s="10" t="s">
        <v>81</v>
      </c>
    </row>
    <row r="266" spans="1:15" s="73" customFormat="1" x14ac:dyDescent="0.2">
      <c r="A266" s="75"/>
      <c r="B266" s="75"/>
      <c r="C266" s="75"/>
      <c r="D266" s="75"/>
      <c r="E266" s="75"/>
    </row>
    <row r="267" spans="1:15" s="73" customFormat="1" ht="15.75" hidden="1" x14ac:dyDescent="0.25">
      <c r="A267" s="10" t="s">
        <v>1587</v>
      </c>
      <c r="B267" s="1"/>
      <c r="C267" s="1"/>
      <c r="D267" s="1"/>
      <c r="E267" s="1"/>
      <c r="F267" s="1"/>
    </row>
    <row r="268" spans="1:15" s="73" customFormat="1" ht="15.75" hidden="1" x14ac:dyDescent="0.25">
      <c r="A268" s="10" t="s">
        <v>306</v>
      </c>
      <c r="B268" s="1"/>
      <c r="C268" s="1"/>
      <c r="D268" s="1"/>
      <c r="E268" s="1"/>
      <c r="F268" s="1"/>
    </row>
    <row r="269" spans="1:15" s="73" customFormat="1" ht="15.75" hidden="1" x14ac:dyDescent="0.25">
      <c r="A269" s="10" t="s">
        <v>276</v>
      </c>
      <c r="B269" s="1"/>
      <c r="C269" s="1"/>
      <c r="D269" s="255" t="s">
        <v>1018</v>
      </c>
      <c r="E269" s="255" t="s">
        <v>1018</v>
      </c>
      <c r="F269" s="255" t="s">
        <v>1018</v>
      </c>
    </row>
    <row r="270" spans="1:15" s="73" customFormat="1" ht="15.75" hidden="1" x14ac:dyDescent="0.25">
      <c r="A270" s="10" t="s">
        <v>307</v>
      </c>
      <c r="B270" s="1"/>
      <c r="C270" s="1"/>
      <c r="D270" s="255" t="str">
        <f>CONCATENATE("BUD",NOTES!$D$7)</f>
        <v>BUD2021</v>
      </c>
      <c r="E270" s="255" t="str">
        <f>CONCATENATE("BUD",NOTES!$D$7)</f>
        <v>BUD2021</v>
      </c>
      <c r="F270" s="255" t="str">
        <f>CONCATENATE("BUD",NOTES!$D$7-1)</f>
        <v>BUD2020</v>
      </c>
      <c r="G270" s="74"/>
      <c r="H270" s="74"/>
      <c r="M270" s="74"/>
      <c r="N270" s="74"/>
      <c r="O270" s="74"/>
    </row>
    <row r="271" spans="1:15" s="75" customFormat="1" ht="15.75" hidden="1" x14ac:dyDescent="0.25">
      <c r="A271" s="10" t="s">
        <v>308</v>
      </c>
      <c r="B271" s="1"/>
      <c r="C271" s="1"/>
      <c r="D271" s="10">
        <v>10</v>
      </c>
      <c r="E271" s="10">
        <v>20</v>
      </c>
      <c r="F271" s="10">
        <v>10</v>
      </c>
      <c r="G271" s="74"/>
      <c r="H271" s="74"/>
      <c r="M271" s="74"/>
      <c r="N271" s="74"/>
      <c r="O271" s="74"/>
    </row>
    <row r="272" spans="1:15" s="73" customFormat="1" ht="15.75" hidden="1" x14ac:dyDescent="0.25">
      <c r="A272" s="10" t="s">
        <v>309</v>
      </c>
      <c r="B272" s="1"/>
      <c r="C272" s="1"/>
      <c r="D272" s="10" t="s">
        <v>81</v>
      </c>
      <c r="E272" s="10" t="s">
        <v>81</v>
      </c>
      <c r="F272" s="10" t="s">
        <v>81</v>
      </c>
      <c r="G272" s="74"/>
      <c r="H272" s="74"/>
      <c r="M272" s="74"/>
      <c r="N272" s="74"/>
      <c r="O272" s="74"/>
    </row>
    <row r="273" spans="1:15" s="73" customFormat="1" x14ac:dyDescent="0.2">
      <c r="A273" s="75"/>
      <c r="B273" s="75"/>
      <c r="C273" s="75"/>
      <c r="D273" s="75"/>
      <c r="E273" s="74"/>
      <c r="G273" s="74"/>
      <c r="H273" s="74"/>
      <c r="M273" s="74"/>
      <c r="N273" s="74"/>
      <c r="O273" s="74"/>
    </row>
    <row r="274" spans="1:15" s="73" customFormat="1" ht="15.75" hidden="1" x14ac:dyDescent="0.25">
      <c r="A274" s="10" t="s">
        <v>1588</v>
      </c>
      <c r="B274" s="1"/>
      <c r="C274" s="1"/>
      <c r="D274" s="1"/>
      <c r="E274" s="1"/>
      <c r="F274" s="1"/>
    </row>
    <row r="275" spans="1:15" s="73" customFormat="1" ht="15.75" hidden="1" x14ac:dyDescent="0.25">
      <c r="A275" s="10" t="s">
        <v>394</v>
      </c>
      <c r="B275" s="1"/>
      <c r="C275" s="1"/>
      <c r="D275" s="1"/>
      <c r="E275" s="1"/>
      <c r="F275" s="1"/>
    </row>
    <row r="276" spans="1:15" ht="15.75" hidden="1" x14ac:dyDescent="0.25">
      <c r="A276" s="10" t="s">
        <v>277</v>
      </c>
      <c r="B276" s="1"/>
      <c r="C276" s="1"/>
      <c r="D276" s="255" t="s">
        <v>1018</v>
      </c>
      <c r="E276" s="255" t="s">
        <v>1018</v>
      </c>
      <c r="F276" s="255" t="s">
        <v>1018</v>
      </c>
    </row>
    <row r="277" spans="1:15" s="73" customFormat="1" ht="15.75" hidden="1" x14ac:dyDescent="0.25">
      <c r="A277" s="10" t="s">
        <v>395</v>
      </c>
      <c r="B277" s="1"/>
      <c r="C277" s="1"/>
      <c r="D277" s="255" t="str">
        <f>CONCATENATE("BUD",NOTES!$D$7)</f>
        <v>BUD2021</v>
      </c>
      <c r="E277" s="255" t="str">
        <f>CONCATENATE("BUD",NOTES!$D$7)</f>
        <v>BUD2021</v>
      </c>
      <c r="F277" s="255" t="str">
        <f>CONCATENATE("BUD",NOTES!$D$7-1)</f>
        <v>BUD2020</v>
      </c>
    </row>
    <row r="278" spans="1:15" s="73" customFormat="1" ht="15.75" hidden="1" x14ac:dyDescent="0.25">
      <c r="A278" s="10" t="s">
        <v>396</v>
      </c>
      <c r="B278" s="1"/>
      <c r="C278" s="1"/>
      <c r="D278" s="10">
        <v>10</v>
      </c>
      <c r="E278" s="10">
        <v>20</v>
      </c>
      <c r="F278" s="10">
        <v>10</v>
      </c>
    </row>
    <row r="279" spans="1:15" s="73" customFormat="1" ht="15.75" hidden="1" x14ac:dyDescent="0.25">
      <c r="A279" s="10" t="s">
        <v>397</v>
      </c>
      <c r="B279" s="1"/>
      <c r="C279" s="1"/>
      <c r="D279" s="10" t="s">
        <v>81</v>
      </c>
      <c r="E279" s="10" t="s">
        <v>81</v>
      </c>
      <c r="F279" s="10" t="s">
        <v>81</v>
      </c>
    </row>
    <row r="280" spans="1:15" s="73" customFormat="1" x14ac:dyDescent="0.2">
      <c r="A280" s="75"/>
      <c r="B280" s="75"/>
      <c r="C280" s="75"/>
      <c r="D280" s="75"/>
      <c r="E280" s="75"/>
    </row>
    <row r="281" spans="1:15" s="73" customFormat="1" ht="15.75" hidden="1" x14ac:dyDescent="0.25">
      <c r="A281" s="10" t="s">
        <v>1589</v>
      </c>
      <c r="B281" s="1"/>
      <c r="C281" s="1"/>
      <c r="D281" s="1"/>
      <c r="E281" s="1"/>
      <c r="F281" s="1"/>
    </row>
    <row r="282" spans="1:15" s="73" customFormat="1" ht="15.75" hidden="1" x14ac:dyDescent="0.25">
      <c r="A282" s="10" t="s">
        <v>458</v>
      </c>
      <c r="B282" s="1"/>
      <c r="C282" s="1"/>
      <c r="D282" s="1"/>
      <c r="E282" s="1"/>
      <c r="F282" s="1"/>
      <c r="G282" s="74"/>
      <c r="H282" s="74"/>
      <c r="M282" s="74"/>
      <c r="N282" s="74"/>
      <c r="O282" s="74"/>
    </row>
    <row r="283" spans="1:15" s="75" customFormat="1" ht="15.75" hidden="1" x14ac:dyDescent="0.25">
      <c r="A283" s="10" t="s">
        <v>278</v>
      </c>
      <c r="B283" s="1"/>
      <c r="C283" s="1"/>
      <c r="D283" s="255" t="s">
        <v>1018</v>
      </c>
      <c r="E283" s="255" t="s">
        <v>1018</v>
      </c>
      <c r="F283" s="255" t="s">
        <v>1018</v>
      </c>
      <c r="G283" s="74"/>
      <c r="H283" s="74"/>
      <c r="M283" s="74"/>
      <c r="N283" s="74"/>
      <c r="O283" s="74"/>
    </row>
    <row r="284" spans="1:15" s="73" customFormat="1" ht="15.75" hidden="1" x14ac:dyDescent="0.25">
      <c r="A284" s="10" t="s">
        <v>459</v>
      </c>
      <c r="B284" s="1"/>
      <c r="C284" s="1"/>
      <c r="D284" s="255" t="str">
        <f>CONCATENATE("BUD",NOTES!$D$7)</f>
        <v>BUD2021</v>
      </c>
      <c r="E284" s="255" t="str">
        <f>CONCATENATE("BUD",NOTES!$D$7)</f>
        <v>BUD2021</v>
      </c>
      <c r="F284" s="255" t="str">
        <f>CONCATENATE("BUD",NOTES!$D$7-1)</f>
        <v>BUD2020</v>
      </c>
      <c r="G284" s="74"/>
      <c r="H284" s="74"/>
      <c r="M284" s="74"/>
      <c r="N284" s="74"/>
      <c r="O284" s="74"/>
    </row>
    <row r="285" spans="1:15" s="73" customFormat="1" ht="15.75" hidden="1" x14ac:dyDescent="0.25">
      <c r="A285" s="10" t="s">
        <v>460</v>
      </c>
      <c r="B285" s="1"/>
      <c r="C285" s="1"/>
      <c r="D285" s="10">
        <v>10</v>
      </c>
      <c r="E285" s="10">
        <v>20</v>
      </c>
      <c r="F285" s="10">
        <v>10</v>
      </c>
      <c r="G285" s="74"/>
      <c r="H285" s="74"/>
      <c r="M285" s="74"/>
      <c r="N285" s="74"/>
      <c r="O285" s="74"/>
    </row>
    <row r="286" spans="1:15" s="73" customFormat="1" ht="15.75" hidden="1" x14ac:dyDescent="0.25">
      <c r="A286" s="10" t="s">
        <v>461</v>
      </c>
      <c r="B286" s="1"/>
      <c r="C286" s="1"/>
      <c r="D286" s="10" t="s">
        <v>81</v>
      </c>
      <c r="E286" s="10" t="s">
        <v>81</v>
      </c>
      <c r="F286" s="10" t="s">
        <v>81</v>
      </c>
    </row>
    <row r="287" spans="1:15" s="73" customFormat="1" x14ac:dyDescent="0.2">
      <c r="A287" s="75"/>
      <c r="B287" s="75"/>
      <c r="C287" s="75"/>
      <c r="D287" s="75"/>
      <c r="E287" s="75"/>
    </row>
    <row r="288" spans="1:15" ht="15.75" hidden="1" x14ac:dyDescent="0.25">
      <c r="A288" s="10" t="s">
        <v>1590</v>
      </c>
      <c r="B288" s="1"/>
      <c r="C288" s="1"/>
      <c r="D288" s="1"/>
      <c r="E288" s="1"/>
      <c r="F288" s="1"/>
    </row>
    <row r="289" spans="1:15" s="73" customFormat="1" ht="15.75" hidden="1" x14ac:dyDescent="0.25">
      <c r="A289" s="10" t="s">
        <v>462</v>
      </c>
      <c r="B289" s="1"/>
      <c r="C289" s="1"/>
      <c r="D289" s="1"/>
      <c r="E289" s="1"/>
      <c r="F289" s="1"/>
    </row>
    <row r="290" spans="1:15" s="73" customFormat="1" ht="15.75" hidden="1" x14ac:dyDescent="0.25">
      <c r="A290" s="10" t="s">
        <v>279</v>
      </c>
      <c r="B290" s="1"/>
      <c r="C290" s="1"/>
      <c r="D290" s="255" t="s">
        <v>1018</v>
      </c>
      <c r="E290" s="255" t="s">
        <v>1018</v>
      </c>
      <c r="F290" s="255" t="s">
        <v>1018</v>
      </c>
    </row>
    <row r="291" spans="1:15" s="73" customFormat="1" ht="15.75" hidden="1" x14ac:dyDescent="0.25">
      <c r="A291" s="10" t="s">
        <v>463</v>
      </c>
      <c r="B291" s="1"/>
      <c r="C291" s="1"/>
      <c r="D291" s="255" t="str">
        <f>CONCATENATE("BUD",NOTES!$D$7)</f>
        <v>BUD2021</v>
      </c>
      <c r="E291" s="255" t="str">
        <f>CONCATENATE("BUD",NOTES!$D$7)</f>
        <v>BUD2021</v>
      </c>
      <c r="F291" s="255" t="str">
        <f>CONCATENATE("BUD",NOTES!$D$7-1)</f>
        <v>BUD2020</v>
      </c>
    </row>
    <row r="292" spans="1:15" s="73" customFormat="1" ht="15.75" hidden="1" x14ac:dyDescent="0.25">
      <c r="A292" s="10" t="s">
        <v>464</v>
      </c>
      <c r="B292" s="1"/>
      <c r="C292" s="1"/>
      <c r="D292" s="10">
        <v>10</v>
      </c>
      <c r="E292" s="10">
        <v>20</v>
      </c>
      <c r="F292" s="10">
        <v>10</v>
      </c>
    </row>
    <row r="293" spans="1:15" s="73" customFormat="1" ht="15.75" hidden="1" x14ac:dyDescent="0.25">
      <c r="A293" s="10" t="s">
        <v>465</v>
      </c>
      <c r="B293" s="1"/>
      <c r="C293" s="1"/>
      <c r="D293" s="10" t="s">
        <v>81</v>
      </c>
      <c r="E293" s="10" t="s">
        <v>81</v>
      </c>
      <c r="F293" s="10" t="s">
        <v>81</v>
      </c>
    </row>
    <row r="294" spans="1:15" s="73" customFormat="1" x14ac:dyDescent="0.2">
      <c r="A294" s="37"/>
      <c r="B294" s="264"/>
      <c r="C294" s="37"/>
      <c r="D294" s="37"/>
      <c r="E294" s="37"/>
      <c r="F294"/>
      <c r="G294" s="74"/>
      <c r="H294" s="74"/>
      <c r="M294" s="74"/>
      <c r="N294" s="74"/>
      <c r="O294" s="74"/>
    </row>
    <row r="295" spans="1:15" s="75" customFormat="1" ht="15.75" hidden="1" x14ac:dyDescent="0.25">
      <c r="A295" s="10" t="s">
        <v>1591</v>
      </c>
      <c r="B295" s="1"/>
      <c r="C295" s="1"/>
      <c r="D295" s="1"/>
      <c r="E295" s="1"/>
      <c r="F295" s="1"/>
      <c r="G295" s="74"/>
      <c r="H295" s="74"/>
      <c r="M295" s="74"/>
      <c r="N295" s="74"/>
      <c r="O295" s="74"/>
    </row>
    <row r="296" spans="1:15" s="73" customFormat="1" ht="15.75" hidden="1" x14ac:dyDescent="0.25">
      <c r="A296" s="10" t="s">
        <v>466</v>
      </c>
      <c r="B296" s="1"/>
      <c r="C296" s="1"/>
      <c r="D296" s="1"/>
      <c r="E296" s="1"/>
      <c r="F296" s="1"/>
      <c r="G296" s="74"/>
      <c r="H296" s="74"/>
      <c r="M296" s="74"/>
      <c r="N296" s="74"/>
      <c r="O296" s="74"/>
    </row>
    <row r="297" spans="1:15" s="73" customFormat="1" ht="15.75" hidden="1" x14ac:dyDescent="0.25">
      <c r="A297" s="10" t="s">
        <v>280</v>
      </c>
      <c r="B297" s="1"/>
      <c r="C297" s="1"/>
      <c r="D297" s="255" t="s">
        <v>1018</v>
      </c>
      <c r="E297" s="255" t="s">
        <v>1018</v>
      </c>
      <c r="F297" s="255" t="s">
        <v>1018</v>
      </c>
      <c r="G297" s="74"/>
      <c r="H297" s="74"/>
      <c r="M297" s="74"/>
      <c r="N297" s="74"/>
      <c r="O297" s="74"/>
    </row>
    <row r="298" spans="1:15" s="73" customFormat="1" ht="15.75" hidden="1" x14ac:dyDescent="0.25">
      <c r="A298" s="10" t="s">
        <v>467</v>
      </c>
      <c r="B298" s="1"/>
      <c r="C298" s="1"/>
      <c r="D298" s="255" t="str">
        <f>CONCATENATE("BUD",NOTES!$D$7)</f>
        <v>BUD2021</v>
      </c>
      <c r="E298" s="255" t="str">
        <f>CONCATENATE("BUD",NOTES!$D$7)</f>
        <v>BUD2021</v>
      </c>
      <c r="F298" s="255" t="str">
        <f>CONCATENATE("BUD",NOTES!$D$7-1)</f>
        <v>BUD2020</v>
      </c>
    </row>
    <row r="299" spans="1:15" s="73" customFormat="1" ht="15.75" hidden="1" x14ac:dyDescent="0.25">
      <c r="A299" s="10" t="s">
        <v>468</v>
      </c>
      <c r="B299" s="1"/>
      <c r="C299" s="1"/>
      <c r="D299" s="10">
        <v>10</v>
      </c>
      <c r="E299" s="10">
        <v>20</v>
      </c>
      <c r="F299" s="10">
        <v>10</v>
      </c>
    </row>
    <row r="300" spans="1:15" ht="15.75" hidden="1" x14ac:dyDescent="0.25">
      <c r="A300" s="10" t="s">
        <v>469</v>
      </c>
      <c r="B300" s="1"/>
      <c r="C300" s="1"/>
      <c r="D300" s="10" t="s">
        <v>81</v>
      </c>
      <c r="E300" s="10" t="s">
        <v>81</v>
      </c>
      <c r="F300" s="10" t="s">
        <v>81</v>
      </c>
    </row>
    <row r="301" spans="1:15" s="73" customFormat="1" x14ac:dyDescent="0.2">
      <c r="A301" s="75"/>
      <c r="B301" s="75"/>
      <c r="C301" s="75"/>
      <c r="D301" s="75"/>
      <c r="E301" s="74"/>
      <c r="F301" s="75"/>
    </row>
    <row r="302" spans="1:15" s="73" customFormat="1" ht="15.75" hidden="1" x14ac:dyDescent="0.25">
      <c r="A302" s="10" t="s">
        <v>1592</v>
      </c>
      <c r="B302" s="1"/>
      <c r="C302" s="1"/>
      <c r="D302" s="1"/>
      <c r="E302" s="1"/>
      <c r="F302" s="1"/>
    </row>
    <row r="303" spans="1:15" s="73" customFormat="1" ht="15.75" hidden="1" x14ac:dyDescent="0.25">
      <c r="A303" s="10" t="s">
        <v>470</v>
      </c>
      <c r="B303" s="1"/>
      <c r="C303" s="1"/>
      <c r="D303" s="1"/>
      <c r="E303" s="1"/>
      <c r="F303" s="1"/>
    </row>
    <row r="304" spans="1:15" s="73" customFormat="1" ht="15.75" hidden="1" x14ac:dyDescent="0.25">
      <c r="A304" s="10" t="s">
        <v>281</v>
      </c>
      <c r="B304" s="1"/>
      <c r="C304" s="1"/>
      <c r="D304" s="255" t="s">
        <v>1018</v>
      </c>
      <c r="E304" s="255" t="s">
        <v>1018</v>
      </c>
      <c r="F304" s="255" t="s">
        <v>1018</v>
      </c>
    </row>
    <row r="305" spans="1:15" s="73" customFormat="1" ht="15.75" hidden="1" x14ac:dyDescent="0.25">
      <c r="A305" s="10" t="s">
        <v>471</v>
      </c>
      <c r="B305" s="1"/>
      <c r="C305" s="1"/>
      <c r="D305" s="255" t="str">
        <f>CONCATENATE("BUD",NOTES!$D$7)</f>
        <v>BUD2021</v>
      </c>
      <c r="E305" s="255" t="str">
        <f>CONCATENATE("BUD",NOTES!$D$7)</f>
        <v>BUD2021</v>
      </c>
      <c r="F305" s="255" t="str">
        <f>CONCATENATE("BUD",NOTES!$D$7-1)</f>
        <v>BUD2020</v>
      </c>
    </row>
    <row r="306" spans="1:15" s="73" customFormat="1" ht="15.75" hidden="1" x14ac:dyDescent="0.25">
      <c r="A306" s="10" t="s">
        <v>472</v>
      </c>
      <c r="B306" s="1"/>
      <c r="C306" s="1"/>
      <c r="D306" s="10">
        <v>10</v>
      </c>
      <c r="E306" s="10">
        <v>20</v>
      </c>
      <c r="F306" s="10">
        <v>10</v>
      </c>
      <c r="G306" s="74"/>
      <c r="H306" s="74"/>
      <c r="M306" s="74"/>
      <c r="N306" s="74"/>
      <c r="O306" s="74"/>
    </row>
    <row r="307" spans="1:15" s="75" customFormat="1" ht="15.75" hidden="1" x14ac:dyDescent="0.25">
      <c r="A307" s="10" t="s">
        <v>473</v>
      </c>
      <c r="B307" s="1"/>
      <c r="C307" s="1"/>
      <c r="D307" s="10" t="s">
        <v>81</v>
      </c>
      <c r="E307" s="10" t="s">
        <v>81</v>
      </c>
      <c r="F307" s="10" t="s">
        <v>81</v>
      </c>
      <c r="G307" s="74"/>
      <c r="H307" s="74"/>
      <c r="M307" s="74"/>
      <c r="N307" s="74"/>
      <c r="O307" s="74"/>
    </row>
    <row r="308" spans="1:15" s="73" customFormat="1" x14ac:dyDescent="0.2">
      <c r="A308" s="75"/>
      <c r="B308" s="75"/>
      <c r="C308" s="75"/>
      <c r="D308" s="75"/>
      <c r="E308" s="75"/>
      <c r="G308" s="74"/>
      <c r="H308" s="74"/>
      <c r="M308" s="74"/>
      <c r="N308" s="74"/>
      <c r="O308" s="74"/>
    </row>
    <row r="309" spans="1:15" s="73" customFormat="1" ht="15.75" hidden="1" x14ac:dyDescent="0.25">
      <c r="A309" s="10" t="s">
        <v>1593</v>
      </c>
      <c r="B309" s="1"/>
      <c r="C309" s="1"/>
      <c r="D309" s="1"/>
      <c r="E309" s="1"/>
      <c r="F309" s="1"/>
      <c r="G309" s="74"/>
      <c r="H309" s="74"/>
      <c r="M309" s="74"/>
      <c r="N309" s="74"/>
      <c r="O309" s="74"/>
    </row>
    <row r="310" spans="1:15" s="73" customFormat="1" ht="15.75" hidden="1" x14ac:dyDescent="0.25">
      <c r="A310" s="10" t="s">
        <v>184</v>
      </c>
      <c r="B310" s="1"/>
      <c r="C310" s="1"/>
      <c r="D310" s="1"/>
      <c r="E310" s="1"/>
      <c r="F310" s="1"/>
    </row>
    <row r="311" spans="1:15" s="73" customFormat="1" ht="15.75" hidden="1" x14ac:dyDescent="0.25">
      <c r="A311" s="10" t="s">
        <v>282</v>
      </c>
      <c r="B311" s="1"/>
      <c r="C311" s="1"/>
      <c r="D311" s="255" t="s">
        <v>1018</v>
      </c>
      <c r="E311" s="255" t="s">
        <v>1018</v>
      </c>
      <c r="F311" s="255" t="s">
        <v>1018</v>
      </c>
    </row>
    <row r="312" spans="1:15" ht="15.75" hidden="1" x14ac:dyDescent="0.25">
      <c r="A312" s="10" t="s">
        <v>185</v>
      </c>
      <c r="B312" s="1"/>
      <c r="C312" s="1"/>
      <c r="D312" s="255" t="str">
        <f>CONCATENATE("BUD",NOTES!$D$7)</f>
        <v>BUD2021</v>
      </c>
      <c r="E312" s="255" t="str">
        <f>CONCATENATE("BUD",NOTES!$D$7)</f>
        <v>BUD2021</v>
      </c>
      <c r="F312" s="255" t="str">
        <f>CONCATENATE("BUD",NOTES!$D$7-1)</f>
        <v>BUD2020</v>
      </c>
    </row>
    <row r="313" spans="1:15" s="73" customFormat="1" ht="15.75" hidden="1" x14ac:dyDescent="0.25">
      <c r="A313" s="10" t="s">
        <v>186</v>
      </c>
      <c r="B313" s="1"/>
      <c r="C313" s="1"/>
      <c r="D313" s="10">
        <v>10</v>
      </c>
      <c r="E313" s="10">
        <v>20</v>
      </c>
      <c r="F313" s="10">
        <v>10</v>
      </c>
    </row>
    <row r="314" spans="1:15" s="73" customFormat="1" ht="15.75" hidden="1" x14ac:dyDescent="0.25">
      <c r="A314" s="10" t="s">
        <v>187</v>
      </c>
      <c r="B314" s="1"/>
      <c r="C314" s="1"/>
      <c r="D314" s="10" t="s">
        <v>81</v>
      </c>
      <c r="E314" s="10" t="s">
        <v>81</v>
      </c>
      <c r="F314" s="10" t="s">
        <v>81</v>
      </c>
    </row>
    <row r="315" spans="1:15" s="73" customFormat="1" x14ac:dyDescent="0.2">
      <c r="A315" s="75"/>
      <c r="B315" s="75"/>
      <c r="C315" s="75"/>
      <c r="D315" s="75"/>
      <c r="E315" s="75"/>
    </row>
    <row r="316" spans="1:15" s="73" customFormat="1" ht="15.75" hidden="1" x14ac:dyDescent="0.25">
      <c r="A316" s="10" t="s">
        <v>1594</v>
      </c>
      <c r="B316" s="1"/>
      <c r="C316" s="1"/>
      <c r="D316" s="1"/>
      <c r="E316" s="1"/>
      <c r="F316" s="1"/>
    </row>
    <row r="317" spans="1:15" s="73" customFormat="1" ht="15.75" hidden="1" x14ac:dyDescent="0.25">
      <c r="A317" s="10" t="s">
        <v>707</v>
      </c>
      <c r="B317" s="1"/>
      <c r="C317" s="1"/>
      <c r="D317" s="1"/>
      <c r="E317" s="1"/>
      <c r="F317" s="1"/>
    </row>
    <row r="318" spans="1:15" s="73" customFormat="1" ht="15.75" hidden="1" x14ac:dyDescent="0.25">
      <c r="A318" s="10" t="s">
        <v>283</v>
      </c>
      <c r="B318" s="1"/>
      <c r="C318" s="1"/>
      <c r="D318" s="255" t="s">
        <v>1018</v>
      </c>
      <c r="E318" s="255" t="s">
        <v>1018</v>
      </c>
      <c r="F318" s="255" t="s">
        <v>1018</v>
      </c>
      <c r="G318" s="74"/>
      <c r="H318" s="74"/>
      <c r="M318" s="74"/>
      <c r="N318" s="74"/>
      <c r="O318" s="74"/>
    </row>
    <row r="319" spans="1:15" s="75" customFormat="1" ht="15.75" hidden="1" x14ac:dyDescent="0.25">
      <c r="A319" s="10" t="s">
        <v>708</v>
      </c>
      <c r="B319" s="1"/>
      <c r="C319" s="1"/>
      <c r="D319" s="255" t="str">
        <f>CONCATENATE("BUD",NOTES!$D$7)</f>
        <v>BUD2021</v>
      </c>
      <c r="E319" s="255" t="str">
        <f>CONCATENATE("BUD",NOTES!$D$7)</f>
        <v>BUD2021</v>
      </c>
      <c r="F319" s="255" t="str">
        <f>CONCATENATE("BUD",NOTES!$D$7-1)</f>
        <v>BUD2020</v>
      </c>
      <c r="G319" s="74"/>
      <c r="H319" s="74"/>
      <c r="M319" s="74"/>
      <c r="N319" s="74"/>
      <c r="O319" s="74"/>
    </row>
    <row r="320" spans="1:15" s="73" customFormat="1" ht="15.75" hidden="1" x14ac:dyDescent="0.25">
      <c r="A320" s="10" t="s">
        <v>709</v>
      </c>
      <c r="B320" s="1"/>
      <c r="C320" s="1"/>
      <c r="D320" s="10">
        <v>10</v>
      </c>
      <c r="E320" s="10">
        <v>20</v>
      </c>
      <c r="F320" s="10">
        <v>10</v>
      </c>
      <c r="G320" s="74"/>
      <c r="H320" s="74"/>
      <c r="M320" s="74"/>
      <c r="N320" s="74"/>
      <c r="O320" s="74"/>
    </row>
    <row r="321" spans="1:15" s="73" customFormat="1" ht="15.75" hidden="1" x14ac:dyDescent="0.25">
      <c r="A321" s="10" t="s">
        <v>710</v>
      </c>
      <c r="B321" s="1"/>
      <c r="C321" s="1"/>
      <c r="D321" s="10" t="s">
        <v>81</v>
      </c>
      <c r="E321" s="10" t="s">
        <v>81</v>
      </c>
      <c r="F321" s="10" t="s">
        <v>81</v>
      </c>
      <c r="G321" s="74"/>
      <c r="H321" s="74"/>
      <c r="M321" s="74"/>
      <c r="N321" s="74"/>
      <c r="O321" s="74"/>
    </row>
    <row r="322" spans="1:15" s="73" customFormat="1" x14ac:dyDescent="0.2">
      <c r="A322" s="75"/>
      <c r="B322" s="75"/>
      <c r="C322" s="75"/>
      <c r="D322" s="75"/>
      <c r="E322" s="75"/>
    </row>
    <row r="323" spans="1:15" s="73" customFormat="1" ht="15.75" hidden="1" x14ac:dyDescent="0.25">
      <c r="A323" s="10" t="s">
        <v>1595</v>
      </c>
      <c r="B323" s="1"/>
      <c r="C323" s="1"/>
      <c r="D323" s="1"/>
      <c r="E323" s="1"/>
      <c r="F323" s="1"/>
    </row>
    <row r="324" spans="1:15" ht="15.75" hidden="1" x14ac:dyDescent="0.25">
      <c r="A324" s="10" t="s">
        <v>711</v>
      </c>
      <c r="B324" s="1"/>
      <c r="C324" s="1"/>
      <c r="D324" s="1"/>
      <c r="E324" s="1"/>
      <c r="F324" s="1"/>
    </row>
    <row r="325" spans="1:15" s="73" customFormat="1" ht="15.75" hidden="1" x14ac:dyDescent="0.25">
      <c r="A325" s="10" t="s">
        <v>284</v>
      </c>
      <c r="B325" s="1"/>
      <c r="C325" s="1"/>
      <c r="D325" s="255" t="s">
        <v>1018</v>
      </c>
      <c r="E325" s="255" t="s">
        <v>1018</v>
      </c>
      <c r="F325" s="255" t="s">
        <v>1018</v>
      </c>
    </row>
    <row r="326" spans="1:15" s="73" customFormat="1" ht="15.75" hidden="1" x14ac:dyDescent="0.25">
      <c r="A326" s="10" t="s">
        <v>712</v>
      </c>
      <c r="B326" s="1"/>
      <c r="C326" s="1"/>
      <c r="D326" s="255" t="str">
        <f>CONCATENATE("BUD",NOTES!$D$7)</f>
        <v>BUD2021</v>
      </c>
      <c r="E326" s="255" t="str">
        <f>CONCATENATE("BUD",NOTES!$D$7)</f>
        <v>BUD2021</v>
      </c>
      <c r="F326" s="255" t="str">
        <f>CONCATENATE("BUD",NOTES!$D$7-1)</f>
        <v>BUD2020</v>
      </c>
    </row>
    <row r="327" spans="1:15" s="73" customFormat="1" ht="15.75" hidden="1" x14ac:dyDescent="0.25">
      <c r="A327" s="10" t="s">
        <v>713</v>
      </c>
      <c r="B327" s="1"/>
      <c r="C327" s="1"/>
      <c r="D327" s="10">
        <v>10</v>
      </c>
      <c r="E327" s="10">
        <v>20</v>
      </c>
      <c r="F327" s="10">
        <v>10</v>
      </c>
    </row>
    <row r="328" spans="1:15" s="73" customFormat="1" ht="15.75" hidden="1" x14ac:dyDescent="0.25">
      <c r="A328" s="10" t="s">
        <v>714</v>
      </c>
      <c r="B328" s="1"/>
      <c r="C328" s="1"/>
      <c r="D328" s="10" t="s">
        <v>81</v>
      </c>
      <c r="E328" s="10" t="s">
        <v>81</v>
      </c>
      <c r="F328" s="10" t="s">
        <v>81</v>
      </c>
    </row>
    <row r="329" spans="1:15" s="73" customFormat="1" x14ac:dyDescent="0.2">
      <c r="A329" s="37"/>
      <c r="B329" s="264"/>
      <c r="C329" s="37"/>
      <c r="D329" s="37"/>
      <c r="E329" s="37"/>
      <c r="F329"/>
    </row>
    <row r="330" spans="1:15" s="73" customFormat="1" ht="15.75" hidden="1" x14ac:dyDescent="0.25">
      <c r="A330" s="10" t="s">
        <v>1596</v>
      </c>
      <c r="B330" s="1"/>
      <c r="C330" s="1"/>
      <c r="D330" s="1"/>
      <c r="E330" s="1"/>
      <c r="F330" s="1"/>
      <c r="G330" s="74"/>
      <c r="H330" s="74"/>
      <c r="M330" s="74"/>
      <c r="N330" s="74"/>
      <c r="O330" s="74"/>
    </row>
    <row r="331" spans="1:15" s="75" customFormat="1" ht="15.75" hidden="1" x14ac:dyDescent="0.25">
      <c r="A331" s="10" t="s">
        <v>715</v>
      </c>
      <c r="B331" s="1"/>
      <c r="C331" s="1"/>
      <c r="D331" s="1"/>
      <c r="E331" s="1"/>
      <c r="F331" s="1"/>
      <c r="G331" s="74"/>
      <c r="H331" s="74"/>
      <c r="M331" s="74"/>
      <c r="N331" s="74"/>
      <c r="O331" s="74"/>
    </row>
    <row r="332" spans="1:15" s="73" customFormat="1" ht="15.75" hidden="1" x14ac:dyDescent="0.25">
      <c r="A332" s="10" t="s">
        <v>285</v>
      </c>
      <c r="B332" s="1"/>
      <c r="C332" s="1"/>
      <c r="D332" s="255" t="s">
        <v>1018</v>
      </c>
      <c r="E332" s="255" t="s">
        <v>1018</v>
      </c>
      <c r="F332" s="255" t="s">
        <v>1018</v>
      </c>
      <c r="G332" s="74"/>
      <c r="H332" s="74"/>
      <c r="M332" s="74"/>
      <c r="N332" s="74"/>
      <c r="O332" s="74"/>
    </row>
    <row r="333" spans="1:15" s="73" customFormat="1" ht="15.75" hidden="1" x14ac:dyDescent="0.25">
      <c r="A333" s="10" t="s">
        <v>716</v>
      </c>
      <c r="B333" s="1"/>
      <c r="C333" s="1"/>
      <c r="D333" s="255" t="str">
        <f>CONCATENATE("BUD",NOTES!$D$7)</f>
        <v>BUD2021</v>
      </c>
      <c r="E333" s="255" t="str">
        <f>CONCATENATE("BUD",NOTES!$D$7)</f>
        <v>BUD2021</v>
      </c>
      <c r="F333" s="255" t="str">
        <f>CONCATENATE("BUD",NOTES!$D$7-1)</f>
        <v>BUD2020</v>
      </c>
      <c r="G333" s="74"/>
      <c r="H333" s="74"/>
      <c r="M333" s="74"/>
      <c r="N333" s="74"/>
      <c r="O333" s="74"/>
    </row>
    <row r="334" spans="1:15" s="73" customFormat="1" ht="15.75" hidden="1" x14ac:dyDescent="0.25">
      <c r="A334" s="10" t="s">
        <v>717</v>
      </c>
      <c r="B334" s="1"/>
      <c r="C334" s="1"/>
      <c r="D334" s="10">
        <v>10</v>
      </c>
      <c r="E334" s="10">
        <v>20</v>
      </c>
      <c r="F334" s="10">
        <v>10</v>
      </c>
    </row>
    <row r="335" spans="1:15" s="73" customFormat="1" ht="15.75" hidden="1" x14ac:dyDescent="0.25">
      <c r="A335" s="10" t="s">
        <v>718</v>
      </c>
      <c r="B335" s="1"/>
      <c r="C335" s="1"/>
      <c r="D335" s="10" t="s">
        <v>81</v>
      </c>
      <c r="E335" s="10" t="s">
        <v>81</v>
      </c>
      <c r="F335" s="10" t="s">
        <v>81</v>
      </c>
    </row>
    <row r="336" spans="1:15" x14ac:dyDescent="0.2">
      <c r="A336" s="75"/>
      <c r="B336" s="75"/>
      <c r="C336" s="75"/>
      <c r="D336" s="75"/>
      <c r="E336" s="74"/>
      <c r="F336" s="75"/>
    </row>
    <row r="337" spans="1:15" s="73" customFormat="1" ht="15.75" hidden="1" x14ac:dyDescent="0.25">
      <c r="A337" s="10" t="s">
        <v>1597</v>
      </c>
      <c r="B337" s="1"/>
      <c r="C337" s="1"/>
      <c r="D337" s="1"/>
      <c r="E337" s="1"/>
      <c r="F337" s="1"/>
    </row>
    <row r="338" spans="1:15" s="73" customFormat="1" ht="15.75" hidden="1" x14ac:dyDescent="0.25">
      <c r="A338" s="10" t="s">
        <v>786</v>
      </c>
      <c r="B338" s="1"/>
      <c r="C338" s="1"/>
      <c r="D338" s="1"/>
      <c r="E338" s="1"/>
      <c r="F338" s="1"/>
    </row>
    <row r="339" spans="1:15" s="73" customFormat="1" ht="15.75" hidden="1" x14ac:dyDescent="0.25">
      <c r="A339" s="10" t="s">
        <v>286</v>
      </c>
      <c r="B339" s="1"/>
      <c r="C339" s="1"/>
      <c r="D339" s="255" t="s">
        <v>1018</v>
      </c>
      <c r="E339" s="255" t="s">
        <v>1018</v>
      </c>
      <c r="F339" s="255" t="s">
        <v>1018</v>
      </c>
    </row>
    <row r="340" spans="1:15" s="73" customFormat="1" ht="15.75" hidden="1" x14ac:dyDescent="0.25">
      <c r="A340" s="10" t="s">
        <v>787</v>
      </c>
      <c r="B340" s="1"/>
      <c r="C340" s="1"/>
      <c r="D340" s="255" t="str">
        <f>CONCATENATE("BUD",NOTES!$D$7)</f>
        <v>BUD2021</v>
      </c>
      <c r="E340" s="255" t="str">
        <f>CONCATENATE("BUD",NOTES!$D$7)</f>
        <v>BUD2021</v>
      </c>
      <c r="F340" s="255" t="str">
        <f>CONCATENATE("BUD",NOTES!$D$7-1)</f>
        <v>BUD2020</v>
      </c>
    </row>
    <row r="341" spans="1:15" s="73" customFormat="1" ht="15.75" hidden="1" x14ac:dyDescent="0.25">
      <c r="A341" s="10" t="s">
        <v>788</v>
      </c>
      <c r="B341" s="1"/>
      <c r="C341" s="1"/>
      <c r="D341" s="10">
        <v>10</v>
      </c>
      <c r="E341" s="10">
        <v>20</v>
      </c>
      <c r="F341" s="10">
        <v>10</v>
      </c>
    </row>
    <row r="342" spans="1:15" s="73" customFormat="1" ht="15.75" hidden="1" x14ac:dyDescent="0.25">
      <c r="A342" s="10" t="s">
        <v>789</v>
      </c>
      <c r="B342" s="1"/>
      <c r="C342" s="1"/>
      <c r="D342" s="10" t="s">
        <v>81</v>
      </c>
      <c r="E342" s="10" t="s">
        <v>81</v>
      </c>
      <c r="F342" s="10" t="s">
        <v>81</v>
      </c>
      <c r="G342" s="74"/>
      <c r="H342" s="74"/>
      <c r="M342" s="74"/>
      <c r="N342" s="74"/>
      <c r="O342" s="74"/>
    </row>
    <row r="343" spans="1:15" s="75" customFormat="1" x14ac:dyDescent="0.2">
      <c r="F343" s="73"/>
      <c r="G343" s="74"/>
      <c r="H343" s="74"/>
      <c r="M343" s="74"/>
      <c r="N343" s="74"/>
      <c r="O343" s="74"/>
    </row>
    <row r="344" spans="1:15" s="73" customFormat="1" ht="15.75" hidden="1" x14ac:dyDescent="0.25">
      <c r="A344" s="10" t="s">
        <v>1598</v>
      </c>
      <c r="B344" s="1"/>
      <c r="C344" s="1"/>
      <c r="D344" s="1"/>
      <c r="E344" s="1"/>
      <c r="F344" s="1"/>
      <c r="G344" s="74"/>
      <c r="H344" s="74"/>
      <c r="M344" s="74"/>
      <c r="N344" s="74"/>
      <c r="O344" s="74"/>
    </row>
    <row r="345" spans="1:15" s="73" customFormat="1" ht="15.75" hidden="1" x14ac:dyDescent="0.25">
      <c r="A345" s="10" t="s">
        <v>790</v>
      </c>
      <c r="B345" s="1"/>
      <c r="C345" s="1"/>
      <c r="D345" s="1"/>
      <c r="E345" s="1"/>
      <c r="F345" s="1"/>
      <c r="G345" s="74"/>
      <c r="H345" s="74"/>
      <c r="M345" s="74"/>
      <c r="N345" s="74"/>
      <c r="O345" s="74"/>
    </row>
    <row r="346" spans="1:15" s="73" customFormat="1" ht="15.75" hidden="1" x14ac:dyDescent="0.25">
      <c r="A346" s="10" t="s">
        <v>287</v>
      </c>
      <c r="B346" s="1"/>
      <c r="C346" s="1"/>
      <c r="D346" s="255" t="s">
        <v>1018</v>
      </c>
      <c r="E346" s="255" t="s">
        <v>1018</v>
      </c>
      <c r="F346" s="255" t="s">
        <v>1018</v>
      </c>
    </row>
    <row r="347" spans="1:15" s="73" customFormat="1" ht="15.75" hidden="1" x14ac:dyDescent="0.25">
      <c r="A347" s="10" t="s">
        <v>791</v>
      </c>
      <c r="B347" s="1"/>
      <c r="C347" s="1"/>
      <c r="D347" s="255" t="str">
        <f>CONCATENATE("BUD",NOTES!$D$7)</f>
        <v>BUD2021</v>
      </c>
      <c r="E347" s="255" t="str">
        <f>CONCATENATE("BUD",NOTES!$D$7)</f>
        <v>BUD2021</v>
      </c>
      <c r="F347" s="255" t="str">
        <f>CONCATENATE("BUD",NOTES!$D$7-1)</f>
        <v>BUD2020</v>
      </c>
    </row>
    <row r="348" spans="1:15" ht="15.75" hidden="1" x14ac:dyDescent="0.25">
      <c r="A348" s="10" t="s">
        <v>792</v>
      </c>
      <c r="B348" s="1"/>
      <c r="C348" s="1"/>
      <c r="D348" s="10">
        <v>10</v>
      </c>
      <c r="E348" s="10">
        <v>20</v>
      </c>
      <c r="F348" s="10">
        <v>10</v>
      </c>
    </row>
    <row r="349" spans="1:15" s="73" customFormat="1" ht="15.75" hidden="1" x14ac:dyDescent="0.25">
      <c r="A349" s="10" t="s">
        <v>793</v>
      </c>
      <c r="B349" s="1"/>
      <c r="C349" s="1"/>
      <c r="D349" s="10" t="s">
        <v>81</v>
      </c>
      <c r="E349" s="10" t="s">
        <v>81</v>
      </c>
      <c r="F349" s="10" t="s">
        <v>81</v>
      </c>
    </row>
    <row r="350" spans="1:15" s="73" customFormat="1" x14ac:dyDescent="0.2">
      <c r="A350" s="75"/>
      <c r="B350" s="75"/>
      <c r="C350" s="75"/>
      <c r="D350" s="75"/>
      <c r="E350" s="75"/>
    </row>
    <row r="351" spans="1:15" s="73" customFormat="1" hidden="1" x14ac:dyDescent="0.2">
      <c r="A351" s="10" t="s">
        <v>658</v>
      </c>
      <c r="B351" s="75"/>
      <c r="C351" s="75"/>
      <c r="D351" s="75">
        <v>0</v>
      </c>
      <c r="E351" s="75">
        <v>0</v>
      </c>
      <c r="F351" s="73">
        <v>465500</v>
      </c>
    </row>
    <row r="352" spans="1:15" s="73" customFormat="1" hidden="1" x14ac:dyDescent="0.2">
      <c r="A352" s="10" t="s">
        <v>659</v>
      </c>
      <c r="B352" s="75"/>
      <c r="C352" s="75"/>
      <c r="D352" s="75">
        <v>0</v>
      </c>
      <c r="E352" s="75">
        <v>0</v>
      </c>
      <c r="F352" s="73">
        <v>0</v>
      </c>
    </row>
    <row r="353" spans="1:6" s="73" customFormat="1" hidden="1" x14ac:dyDescent="0.2">
      <c r="A353" s="10" t="s">
        <v>660</v>
      </c>
      <c r="B353" s="75"/>
      <c r="C353" s="75"/>
      <c r="D353" s="75">
        <v>0</v>
      </c>
      <c r="E353" s="75">
        <v>0</v>
      </c>
      <c r="F353" s="73">
        <v>0</v>
      </c>
    </row>
    <row r="354" spans="1:6" s="73" customFormat="1" hidden="1" x14ac:dyDescent="0.2">
      <c r="A354" s="10" t="s">
        <v>661</v>
      </c>
      <c r="B354" s="75"/>
      <c r="C354" s="75"/>
      <c r="D354" s="75">
        <v>0</v>
      </c>
      <c r="E354" s="75">
        <v>1000</v>
      </c>
      <c r="F354" s="73">
        <v>1000</v>
      </c>
    </row>
    <row r="355" spans="1:6" s="73" customFormat="1" hidden="1" x14ac:dyDescent="0.2">
      <c r="A355" s="10" t="s">
        <v>662</v>
      </c>
      <c r="B355" s="75"/>
      <c r="C355" s="75"/>
      <c r="D355" s="75">
        <v>0</v>
      </c>
      <c r="E355" s="75">
        <v>22800</v>
      </c>
      <c r="F355" s="73">
        <v>36200</v>
      </c>
    </row>
    <row r="356" spans="1:6" s="73" customFormat="1" hidden="1" x14ac:dyDescent="0.2">
      <c r="A356" s="10" t="s">
        <v>663</v>
      </c>
      <c r="B356" s="75"/>
      <c r="C356" s="75"/>
      <c r="D356" s="75">
        <v>0</v>
      </c>
      <c r="E356" s="75">
        <v>206900</v>
      </c>
      <c r="F356" s="73">
        <v>181300</v>
      </c>
    </row>
    <row r="357" spans="1:6" s="73" customFormat="1" hidden="1" x14ac:dyDescent="0.2">
      <c r="A357" s="10" t="s">
        <v>664</v>
      </c>
      <c r="B357" s="75"/>
      <c r="C357" s="75"/>
      <c r="D357" s="75">
        <v>0</v>
      </c>
      <c r="E357" s="75">
        <v>248511.43</v>
      </c>
      <c r="F357" s="73">
        <v>250296.82</v>
      </c>
    </row>
    <row r="358" spans="1:6" s="73" customFormat="1" hidden="1" x14ac:dyDescent="0.2">
      <c r="A358" s="10" t="s">
        <v>665</v>
      </c>
      <c r="B358" s="75"/>
      <c r="C358" s="75"/>
      <c r="D358" s="75">
        <v>0</v>
      </c>
      <c r="E358" s="75">
        <v>0</v>
      </c>
      <c r="F358" s="73">
        <v>218000</v>
      </c>
    </row>
    <row r="359" spans="1:6" s="73" customFormat="1" hidden="1" x14ac:dyDescent="0.2">
      <c r="A359" s="10" t="s">
        <v>666</v>
      </c>
      <c r="B359" s="75"/>
      <c r="C359" s="75"/>
      <c r="D359" s="75">
        <v>0</v>
      </c>
      <c r="E359" s="75">
        <v>0</v>
      </c>
      <c r="F359" s="73">
        <v>0</v>
      </c>
    </row>
    <row r="360" spans="1:6" s="73" customFormat="1" hidden="1" x14ac:dyDescent="0.2">
      <c r="A360" s="10" t="s">
        <v>667</v>
      </c>
      <c r="B360" s="75"/>
      <c r="C360" s="75"/>
      <c r="D360" s="75">
        <v>0</v>
      </c>
      <c r="E360" s="75">
        <v>0</v>
      </c>
      <c r="F360" s="73">
        <v>0</v>
      </c>
    </row>
    <row r="361" spans="1:6" s="73" customFormat="1" hidden="1" x14ac:dyDescent="0.2">
      <c r="A361" s="10" t="s">
        <v>668</v>
      </c>
      <c r="B361" s="75"/>
      <c r="C361" s="75"/>
      <c r="D361" s="75">
        <v>0</v>
      </c>
      <c r="E361" s="75">
        <v>0</v>
      </c>
      <c r="F361" s="73">
        <v>0</v>
      </c>
    </row>
    <row r="362" spans="1:6" s="73" customFormat="1" hidden="1" x14ac:dyDescent="0.2">
      <c r="A362" s="10" t="s">
        <v>669</v>
      </c>
      <c r="B362" s="75"/>
      <c r="C362" s="75"/>
      <c r="D362" s="75">
        <v>0</v>
      </c>
      <c r="E362" s="75">
        <v>0</v>
      </c>
      <c r="F362" s="73">
        <v>0</v>
      </c>
    </row>
    <row r="363" spans="1:6" s="73" customFormat="1" hidden="1" x14ac:dyDescent="0.2">
      <c r="A363" s="10" t="s">
        <v>670</v>
      </c>
      <c r="B363" s="75"/>
      <c r="C363" s="75"/>
      <c r="D363" s="75">
        <v>0</v>
      </c>
      <c r="E363" s="75">
        <v>17000</v>
      </c>
      <c r="F363" s="73">
        <v>17000</v>
      </c>
    </row>
    <row r="364" spans="1:6" s="73" customFormat="1" hidden="1" x14ac:dyDescent="0.2">
      <c r="A364" s="10" t="s">
        <v>671</v>
      </c>
      <c r="B364" s="75"/>
      <c r="C364" s="75"/>
      <c r="D364" s="75">
        <v>0</v>
      </c>
      <c r="E364" s="75">
        <v>0</v>
      </c>
      <c r="F364" s="73">
        <v>0</v>
      </c>
    </row>
    <row r="365" spans="1:6" s="73" customFormat="1" hidden="1" x14ac:dyDescent="0.2">
      <c r="A365" s="10" t="s">
        <v>672</v>
      </c>
      <c r="B365" s="75"/>
      <c r="C365" s="75"/>
      <c r="D365" s="75">
        <v>0</v>
      </c>
      <c r="E365" s="75">
        <v>132584.82</v>
      </c>
      <c r="F365" s="73">
        <v>139945.04999999999</v>
      </c>
    </row>
    <row r="366" spans="1:6" s="73" customFormat="1" hidden="1" x14ac:dyDescent="0.2">
      <c r="A366" s="10" t="s">
        <v>673</v>
      </c>
      <c r="B366" s="75"/>
      <c r="C366" s="75"/>
      <c r="D366" s="75">
        <v>0</v>
      </c>
      <c r="E366" s="75">
        <v>0</v>
      </c>
      <c r="F366" s="73">
        <v>867000</v>
      </c>
    </row>
    <row r="367" spans="1:6" s="73" customFormat="1" hidden="1" x14ac:dyDescent="0.2">
      <c r="A367" s="10" t="s">
        <v>674</v>
      </c>
      <c r="B367" s="75"/>
      <c r="C367" s="75"/>
      <c r="D367" s="75">
        <v>0</v>
      </c>
      <c r="E367" s="75">
        <v>0</v>
      </c>
      <c r="F367" s="73">
        <v>0</v>
      </c>
    </row>
    <row r="368" spans="1:6" s="73" customFormat="1" hidden="1" x14ac:dyDescent="0.2">
      <c r="A368" s="10" t="s">
        <v>675</v>
      </c>
      <c r="B368" s="75"/>
      <c r="C368" s="75"/>
      <c r="D368" s="75">
        <v>0</v>
      </c>
      <c r="E368" s="75">
        <v>0</v>
      </c>
      <c r="F368" s="73">
        <v>0</v>
      </c>
    </row>
    <row r="369" spans="1:6" s="73" customFormat="1" hidden="1" x14ac:dyDescent="0.2">
      <c r="A369" s="10" t="s">
        <v>676</v>
      </c>
      <c r="B369" s="75"/>
      <c r="C369" s="75"/>
      <c r="D369" s="75">
        <v>0</v>
      </c>
      <c r="E369" s="75">
        <v>0</v>
      </c>
      <c r="F369" s="73">
        <v>0</v>
      </c>
    </row>
    <row r="370" spans="1:6" s="73" customFormat="1" hidden="1" x14ac:dyDescent="0.2">
      <c r="A370" s="10" t="s">
        <v>677</v>
      </c>
      <c r="B370" s="75"/>
      <c r="C370" s="75"/>
      <c r="D370" s="75">
        <v>0</v>
      </c>
      <c r="E370" s="75">
        <v>0</v>
      </c>
      <c r="F370" s="73">
        <v>0</v>
      </c>
    </row>
    <row r="371" spans="1:6" s="73" customFormat="1" hidden="1" x14ac:dyDescent="0.2">
      <c r="A371" s="10" t="s">
        <v>678</v>
      </c>
      <c r="B371" s="75"/>
      <c r="C371" s="75"/>
      <c r="D371" s="75">
        <v>0</v>
      </c>
      <c r="E371" s="75">
        <v>2226000</v>
      </c>
      <c r="F371" s="73">
        <v>2571000</v>
      </c>
    </row>
    <row r="372" spans="1:6" s="73" customFormat="1" hidden="1" x14ac:dyDescent="0.2">
      <c r="A372" s="10" t="s">
        <v>679</v>
      </c>
      <c r="B372" s="75"/>
      <c r="C372" s="75"/>
      <c r="D372" s="75">
        <v>0</v>
      </c>
      <c r="E372" s="75">
        <v>356370.47</v>
      </c>
      <c r="F372" s="73">
        <v>374155.4</v>
      </c>
    </row>
    <row r="373" spans="1:6" s="73" customFormat="1" hidden="1" x14ac:dyDescent="0.2">
      <c r="A373" s="10" t="s">
        <v>680</v>
      </c>
      <c r="B373" s="75"/>
      <c r="C373" s="75"/>
      <c r="D373" s="75">
        <v>0</v>
      </c>
      <c r="E373" s="75">
        <v>2366000</v>
      </c>
      <c r="F373" s="73">
        <v>1288000</v>
      </c>
    </row>
    <row r="374" spans="1:6" s="73" customFormat="1" hidden="1" x14ac:dyDescent="0.2">
      <c r="A374" s="10" t="s">
        <v>681</v>
      </c>
      <c r="B374" s="75"/>
      <c r="C374" s="75"/>
      <c r="D374" s="75">
        <v>0</v>
      </c>
      <c r="E374" s="75">
        <v>639500</v>
      </c>
      <c r="F374" s="73">
        <v>0</v>
      </c>
    </row>
    <row r="375" spans="1:6" s="73" customFormat="1" hidden="1" x14ac:dyDescent="0.2">
      <c r="A375" s="10" t="s">
        <v>682</v>
      </c>
      <c r="B375" s="75"/>
      <c r="C375" s="75"/>
      <c r="D375" s="75">
        <v>0</v>
      </c>
      <c r="E375" s="75">
        <v>0</v>
      </c>
      <c r="F375" s="73">
        <v>0</v>
      </c>
    </row>
    <row r="376" spans="1:6" s="73" customFormat="1" hidden="1" x14ac:dyDescent="0.2">
      <c r="A376" s="10" t="s">
        <v>683</v>
      </c>
      <c r="B376" s="75"/>
      <c r="C376" s="75"/>
      <c r="D376" s="75">
        <v>0</v>
      </c>
      <c r="E376" s="75">
        <v>230000</v>
      </c>
      <c r="F376" s="73">
        <v>0</v>
      </c>
    </row>
    <row r="377" spans="1:6" s="73" customFormat="1" hidden="1" x14ac:dyDescent="0.2">
      <c r="A377" s="10" t="s">
        <v>684</v>
      </c>
      <c r="B377" s="75"/>
      <c r="C377" s="75"/>
      <c r="D377" s="75">
        <v>0</v>
      </c>
      <c r="E377" s="75">
        <v>1861000</v>
      </c>
      <c r="F377" s="73">
        <v>0</v>
      </c>
    </row>
    <row r="378" spans="1:6" s="73" customFormat="1" hidden="1" x14ac:dyDescent="0.2">
      <c r="A378" s="10" t="s">
        <v>685</v>
      </c>
      <c r="B378" s="75"/>
      <c r="C378" s="75"/>
      <c r="D378" s="75">
        <v>0</v>
      </c>
      <c r="E378" s="75">
        <v>10431400</v>
      </c>
      <c r="F378" s="73">
        <v>10513700</v>
      </c>
    </row>
    <row r="379" spans="1:6" s="73" customFormat="1" hidden="1" x14ac:dyDescent="0.2">
      <c r="A379" s="10" t="s">
        <v>686</v>
      </c>
      <c r="B379" s="75"/>
      <c r="C379" s="75"/>
      <c r="D379" s="75">
        <v>0</v>
      </c>
      <c r="E379" s="75">
        <v>2183251.54</v>
      </c>
      <c r="F379" s="73">
        <v>2165500.71</v>
      </c>
    </row>
    <row r="380" spans="1:6" s="73" customFormat="1" hidden="1" x14ac:dyDescent="0.2">
      <c r="A380" s="10" t="s">
        <v>687</v>
      </c>
      <c r="B380" s="75"/>
      <c r="C380" s="75"/>
      <c r="D380" s="75">
        <v>0</v>
      </c>
      <c r="E380" s="75">
        <v>1034000</v>
      </c>
      <c r="F380" s="73">
        <v>1134000</v>
      </c>
    </row>
    <row r="381" spans="1:6" s="73" customFormat="1" hidden="1" x14ac:dyDescent="0.2">
      <c r="A381" s="10" t="s">
        <v>688</v>
      </c>
      <c r="B381" s="75"/>
      <c r="C381" s="75"/>
      <c r="D381" s="75">
        <v>0</v>
      </c>
      <c r="E381" s="75">
        <v>30000</v>
      </c>
      <c r="F381" s="73">
        <v>30000</v>
      </c>
    </row>
    <row r="382" spans="1:6" s="73" customFormat="1" hidden="1" x14ac:dyDescent="0.2">
      <c r="A382" s="10" t="s">
        <v>689</v>
      </c>
      <c r="B382" s="75"/>
      <c r="C382" s="75"/>
      <c r="D382" s="75">
        <v>0</v>
      </c>
      <c r="E382" s="75">
        <v>34059.440000000002</v>
      </c>
      <c r="F382" s="73">
        <v>26354.26</v>
      </c>
    </row>
    <row r="383" spans="1:6" s="73" customFormat="1" hidden="1" x14ac:dyDescent="0.2">
      <c r="A383" s="10" t="s">
        <v>690</v>
      </c>
      <c r="B383" s="75"/>
      <c r="C383" s="75"/>
      <c r="D383" s="75">
        <v>0</v>
      </c>
      <c r="E383" s="75">
        <v>0</v>
      </c>
      <c r="F383" s="73">
        <v>0</v>
      </c>
    </row>
    <row r="384" spans="1:6" s="73" customFormat="1" hidden="1" x14ac:dyDescent="0.2">
      <c r="A384" s="10" t="s">
        <v>691</v>
      </c>
      <c r="B384" s="75"/>
      <c r="C384" s="75"/>
      <c r="D384" s="75">
        <v>0</v>
      </c>
      <c r="E384" s="75">
        <v>0</v>
      </c>
      <c r="F384" s="73">
        <v>0</v>
      </c>
    </row>
    <row r="385" spans="1:6" s="73" customFormat="1" hidden="1" x14ac:dyDescent="0.2">
      <c r="A385" s="10" t="s">
        <v>698</v>
      </c>
      <c r="B385" s="75"/>
      <c r="C385" s="75"/>
      <c r="D385" s="75">
        <v>0</v>
      </c>
      <c r="E385" s="75">
        <v>0</v>
      </c>
      <c r="F385" s="73">
        <v>0</v>
      </c>
    </row>
    <row r="386" spans="1:6" s="73" customFormat="1" hidden="1" x14ac:dyDescent="0.2">
      <c r="A386" s="10" t="s">
        <v>699</v>
      </c>
      <c r="B386" s="75"/>
      <c r="C386" s="75"/>
      <c r="D386" s="75">
        <v>0</v>
      </c>
      <c r="E386" s="75">
        <v>0</v>
      </c>
      <c r="F386" s="73">
        <v>144641.95000000001</v>
      </c>
    </row>
    <row r="387" spans="1:6" s="73" customFormat="1" hidden="1" x14ac:dyDescent="0.2">
      <c r="A387" s="10" t="s">
        <v>700</v>
      </c>
      <c r="B387" s="75"/>
      <c r="C387" s="75"/>
      <c r="D387" s="75">
        <v>0</v>
      </c>
      <c r="E387" s="75">
        <v>368000</v>
      </c>
      <c r="F387" s="73">
        <v>0</v>
      </c>
    </row>
    <row r="388" spans="1:6" s="73" customFormat="1" hidden="1" x14ac:dyDescent="0.2">
      <c r="A388" s="10" t="s">
        <v>701</v>
      </c>
      <c r="B388" s="75"/>
      <c r="C388" s="75"/>
      <c r="D388" s="75">
        <v>0</v>
      </c>
      <c r="E388" s="75">
        <v>0</v>
      </c>
      <c r="F388" s="73">
        <v>0</v>
      </c>
    </row>
    <row r="389" spans="1:6" s="73" customFormat="1" hidden="1" x14ac:dyDescent="0.2">
      <c r="A389" s="10" t="s">
        <v>702</v>
      </c>
      <c r="B389" s="75"/>
      <c r="C389" s="75"/>
      <c r="D389" s="75">
        <v>0</v>
      </c>
      <c r="E389" s="75">
        <v>87651.87</v>
      </c>
      <c r="F389" s="73">
        <v>34847.69</v>
      </c>
    </row>
    <row r="390" spans="1:6" s="73" customFormat="1" hidden="1" x14ac:dyDescent="0.2">
      <c r="A390" s="10" t="s">
        <v>703</v>
      </c>
      <c r="B390" s="75"/>
      <c r="C390" s="75"/>
      <c r="D390" s="75">
        <v>0</v>
      </c>
      <c r="E390" s="75">
        <v>0</v>
      </c>
      <c r="F390" s="73">
        <v>0</v>
      </c>
    </row>
    <row r="391" spans="1:6" s="73" customFormat="1" hidden="1" x14ac:dyDescent="0.2">
      <c r="A391" s="10" t="s">
        <v>704</v>
      </c>
      <c r="B391" s="75"/>
      <c r="C391" s="75"/>
      <c r="D391" s="75">
        <v>0</v>
      </c>
      <c r="E391" s="75">
        <v>30000</v>
      </c>
      <c r="F391" s="73">
        <v>30000</v>
      </c>
    </row>
    <row r="392" spans="1:6" s="73" customFormat="1" hidden="1" x14ac:dyDescent="0.2">
      <c r="A392" s="10" t="s">
        <v>705</v>
      </c>
      <c r="B392" s="75"/>
      <c r="C392" s="75"/>
      <c r="D392" s="75">
        <v>0</v>
      </c>
      <c r="E392" s="75">
        <v>5678.69</v>
      </c>
      <c r="F392" s="73">
        <v>4222.66</v>
      </c>
    </row>
    <row r="393" spans="1:6" s="73" customFormat="1" hidden="1" x14ac:dyDescent="0.2">
      <c r="A393" s="10" t="s">
        <v>706</v>
      </c>
      <c r="B393" s="75"/>
      <c r="C393" s="75"/>
      <c r="D393" s="75">
        <v>0</v>
      </c>
      <c r="E393" s="75">
        <v>339000</v>
      </c>
      <c r="F393" s="73">
        <v>304000</v>
      </c>
    </row>
    <row r="394" spans="1:6" s="73" customFormat="1" hidden="1" x14ac:dyDescent="0.2">
      <c r="A394" s="10" t="s">
        <v>162</v>
      </c>
      <c r="B394" s="75"/>
      <c r="C394" s="75"/>
      <c r="D394" s="75">
        <v>0</v>
      </c>
      <c r="E394" s="75">
        <v>277000</v>
      </c>
      <c r="F394" s="73">
        <v>145000</v>
      </c>
    </row>
    <row r="395" spans="1:6" s="73" customFormat="1" hidden="1" x14ac:dyDescent="0.2">
      <c r="A395" s="10" t="s">
        <v>163</v>
      </c>
      <c r="B395" s="75"/>
      <c r="C395" s="75"/>
      <c r="D395" s="75">
        <v>0</v>
      </c>
      <c r="E395" s="75">
        <v>412000</v>
      </c>
      <c r="F395" s="73">
        <v>426000</v>
      </c>
    </row>
    <row r="396" spans="1:6" s="73" customFormat="1" hidden="1" x14ac:dyDescent="0.2">
      <c r="A396" s="10" t="s">
        <v>164</v>
      </c>
      <c r="B396" s="75"/>
      <c r="C396" s="75"/>
      <c r="D396" s="75">
        <v>0</v>
      </c>
      <c r="E396" s="75">
        <v>379297.79</v>
      </c>
      <c r="F396" s="73">
        <v>230063.7</v>
      </c>
    </row>
    <row r="397" spans="1:6" s="73" customFormat="1" hidden="1" x14ac:dyDescent="0.2">
      <c r="A397" s="10" t="s">
        <v>165</v>
      </c>
      <c r="B397" s="75"/>
      <c r="C397" s="75"/>
      <c r="D397" s="75">
        <v>0</v>
      </c>
      <c r="E397" s="75">
        <v>30300</v>
      </c>
      <c r="F397" s="73">
        <v>32300</v>
      </c>
    </row>
    <row r="398" spans="1:6" s="73" customFormat="1" hidden="1" x14ac:dyDescent="0.2">
      <c r="A398" s="10" t="s">
        <v>166</v>
      </c>
      <c r="B398" s="75"/>
      <c r="C398" s="75"/>
      <c r="D398" s="75">
        <v>0</v>
      </c>
      <c r="E398" s="75">
        <v>285731.42</v>
      </c>
      <c r="F398" s="73">
        <v>186607.43</v>
      </c>
    </row>
    <row r="399" spans="1:6" s="73" customFormat="1" hidden="1" x14ac:dyDescent="0.2">
      <c r="A399" s="10" t="s">
        <v>167</v>
      </c>
      <c r="B399" s="75"/>
      <c r="C399" s="75"/>
      <c r="D399" s="75">
        <v>0</v>
      </c>
      <c r="E399" s="75">
        <v>1012100</v>
      </c>
      <c r="F399" s="73">
        <v>619900</v>
      </c>
    </row>
    <row r="400" spans="1:6" hidden="1" x14ac:dyDescent="0.2">
      <c r="A400" s="10" t="s">
        <v>168</v>
      </c>
      <c r="D400">
        <v>0</v>
      </c>
      <c r="E400">
        <v>253130.95</v>
      </c>
      <c r="F400">
        <v>251703.92</v>
      </c>
    </row>
    <row r="401" spans="2:10" ht="13.5" thickBot="1" x14ac:dyDescent="0.25"/>
    <row r="402" spans="2:10" s="10" customFormat="1" ht="15" customHeight="1" thickBot="1" x14ac:dyDescent="0.3">
      <c r="B402" s="387" t="s">
        <v>109</v>
      </c>
      <c r="C402" s="388"/>
      <c r="D402" s="388"/>
      <c r="E402" s="388"/>
      <c r="F402" s="388"/>
      <c r="G402" s="389"/>
    </row>
    <row r="403" spans="2:10" s="10" customFormat="1" ht="13.5" thickBot="1" x14ac:dyDescent="0.25">
      <c r="B403" s="8"/>
      <c r="C403" s="291"/>
      <c r="D403" s="405">
        <f>NOTES!$D$7</f>
        <v>2021</v>
      </c>
      <c r="E403" s="406"/>
      <c r="F403" s="405">
        <f>NOTES!$D$7-1</f>
        <v>2020</v>
      </c>
      <c r="G403" s="406"/>
    </row>
    <row r="404" spans="2:10" s="10" customFormat="1" ht="39.75" thickBot="1" x14ac:dyDescent="0.3">
      <c r="B404" s="8"/>
      <c r="C404" s="19" t="s">
        <v>1265</v>
      </c>
      <c r="D404" s="127" t="s">
        <v>1263</v>
      </c>
      <c r="E404" s="126" t="s">
        <v>1359</v>
      </c>
      <c r="F404" s="126" t="s">
        <v>1263</v>
      </c>
      <c r="G404" s="127" t="s">
        <v>1264</v>
      </c>
    </row>
    <row r="405" spans="2:10" s="10" customFormat="1" ht="13.5" thickBot="1" x14ac:dyDescent="0.25">
      <c r="B405" s="117" t="s">
        <v>723</v>
      </c>
      <c r="C405" s="219"/>
      <c r="D405" s="180" t="s">
        <v>1262</v>
      </c>
      <c r="E405" s="180" t="s">
        <v>1262</v>
      </c>
      <c r="F405" s="180" t="s">
        <v>1262</v>
      </c>
      <c r="G405" s="178" t="s">
        <v>1262</v>
      </c>
      <c r="I405" s="283" t="s">
        <v>515</v>
      </c>
    </row>
    <row r="406" spans="2:10" s="10" customFormat="1" ht="9.75" customHeight="1" x14ac:dyDescent="0.2">
      <c r="B406" s="117"/>
      <c r="C406" s="43"/>
      <c r="D406" s="190"/>
      <c r="E406" s="190"/>
      <c r="F406" s="190"/>
      <c r="G406" s="169"/>
      <c r="I406" s="44" t="s">
        <v>1033</v>
      </c>
      <c r="J406" s="284" t="s">
        <v>515</v>
      </c>
    </row>
    <row r="407" spans="2:10" s="10" customFormat="1" x14ac:dyDescent="0.2">
      <c r="B407" s="118" t="s">
        <v>561</v>
      </c>
      <c r="C407" s="119" t="s">
        <v>562</v>
      </c>
      <c r="D407" s="269">
        <v>0</v>
      </c>
      <c r="E407" s="269">
        <v>0</v>
      </c>
      <c r="F407" s="269">
        <v>465500</v>
      </c>
      <c r="G407" s="169">
        <v>465500</v>
      </c>
      <c r="I407" s="43"/>
      <c r="J407" s="285">
        <f>IF(E407="",1,IF(F407&gt;E407,F407,IF(G407&gt;E407,G407,E407)))</f>
        <v>465500</v>
      </c>
    </row>
    <row r="408" spans="2:10" s="10" customFormat="1" x14ac:dyDescent="0.2">
      <c r="B408" s="118" t="s">
        <v>563</v>
      </c>
      <c r="C408" s="119" t="s">
        <v>564</v>
      </c>
      <c r="D408" s="269">
        <v>0</v>
      </c>
      <c r="E408" s="269">
        <v>0</v>
      </c>
      <c r="F408" s="269">
        <v>0</v>
      </c>
      <c r="G408" s="169">
        <v>0</v>
      </c>
      <c r="J408" s="285">
        <f t="shared" ref="J408:J471" si="0">IF(E408="",1,IF(F408&gt;E408,F408,IF(G408&gt;E408,G408,E408)))</f>
        <v>0</v>
      </c>
    </row>
    <row r="409" spans="2:10" s="10" customFormat="1" x14ac:dyDescent="0.2">
      <c r="B409" s="118" t="s">
        <v>565</v>
      </c>
      <c r="C409" s="119" t="s">
        <v>566</v>
      </c>
      <c r="D409" s="269">
        <v>0</v>
      </c>
      <c r="E409" s="269">
        <v>0</v>
      </c>
      <c r="F409" s="269">
        <v>0</v>
      </c>
      <c r="G409" s="169">
        <v>0</v>
      </c>
      <c r="J409" s="285">
        <f t="shared" si="0"/>
        <v>0</v>
      </c>
    </row>
    <row r="410" spans="2:10" s="10" customFormat="1" x14ac:dyDescent="0.2">
      <c r="B410" s="118" t="s">
        <v>567</v>
      </c>
      <c r="C410" s="119" t="s">
        <v>568</v>
      </c>
      <c r="D410" s="269">
        <v>0</v>
      </c>
      <c r="E410" s="269">
        <v>1000</v>
      </c>
      <c r="F410" s="269">
        <v>1000</v>
      </c>
      <c r="G410" s="169">
        <v>1000</v>
      </c>
      <c r="J410" s="285">
        <f t="shared" si="0"/>
        <v>1000</v>
      </c>
    </row>
    <row r="411" spans="2:10" s="10" customFormat="1" x14ac:dyDescent="0.2">
      <c r="B411" s="118" t="s">
        <v>569</v>
      </c>
      <c r="C411" s="119" t="s">
        <v>570</v>
      </c>
      <c r="D411" s="269">
        <v>0</v>
      </c>
      <c r="E411" s="269">
        <v>22800</v>
      </c>
      <c r="F411" s="269">
        <v>36200</v>
      </c>
      <c r="G411" s="169">
        <v>36200</v>
      </c>
      <c r="J411" s="285">
        <f t="shared" si="0"/>
        <v>36200</v>
      </c>
    </row>
    <row r="412" spans="2:10" s="10" customFormat="1" x14ac:dyDescent="0.2">
      <c r="B412" s="118" t="s">
        <v>571</v>
      </c>
      <c r="C412" s="119" t="s">
        <v>572</v>
      </c>
      <c r="D412" s="269">
        <v>0</v>
      </c>
      <c r="E412" s="269">
        <v>206900</v>
      </c>
      <c r="F412" s="269">
        <v>181300</v>
      </c>
      <c r="G412" s="169">
        <v>181300</v>
      </c>
      <c r="J412" s="285">
        <f t="shared" si="0"/>
        <v>206900</v>
      </c>
    </row>
    <row r="413" spans="2:10" s="10" customFormat="1" x14ac:dyDescent="0.2">
      <c r="B413" s="118" t="s">
        <v>937</v>
      </c>
      <c r="C413" s="119" t="s">
        <v>1109</v>
      </c>
      <c r="D413" s="269">
        <v>0</v>
      </c>
      <c r="E413" s="269">
        <v>248500</v>
      </c>
      <c r="F413" s="269">
        <v>250300</v>
      </c>
      <c r="G413" s="169">
        <v>250300</v>
      </c>
      <c r="J413" s="285">
        <f t="shared" si="0"/>
        <v>250300</v>
      </c>
    </row>
    <row r="414" spans="2:10" s="10" customFormat="1" ht="9" customHeight="1" thickBot="1" x14ac:dyDescent="0.25">
      <c r="B414" s="118"/>
      <c r="C414" s="119"/>
      <c r="D414" s="190"/>
      <c r="E414" s="190"/>
      <c r="F414" s="190"/>
      <c r="G414" s="169"/>
      <c r="J414" s="285">
        <f t="shared" si="0"/>
        <v>1</v>
      </c>
    </row>
    <row r="415" spans="2:10" s="10" customFormat="1" ht="32.25" thickBot="1" x14ac:dyDescent="0.25">
      <c r="B415" s="8"/>
      <c r="C415" s="56" t="s">
        <v>56</v>
      </c>
      <c r="D415" s="191">
        <v>0</v>
      </c>
      <c r="E415" s="191">
        <v>479200</v>
      </c>
      <c r="F415" s="191">
        <v>934300</v>
      </c>
      <c r="G415" s="191">
        <v>934300</v>
      </c>
      <c r="J415" s="285">
        <f t="shared" si="0"/>
        <v>934300</v>
      </c>
    </row>
    <row r="416" spans="2:10" s="10" customFormat="1" x14ac:dyDescent="0.2">
      <c r="B416" s="8"/>
      <c r="C416" s="11"/>
      <c r="D416" s="190"/>
      <c r="E416" s="190"/>
      <c r="F416" s="190"/>
      <c r="G416" s="169"/>
      <c r="J416" s="285">
        <f t="shared" si="0"/>
        <v>1</v>
      </c>
    </row>
    <row r="417" spans="2:10" s="10" customFormat="1" x14ac:dyDescent="0.2">
      <c r="B417" s="118" t="s">
        <v>940</v>
      </c>
      <c r="C417" s="118" t="s">
        <v>941</v>
      </c>
      <c r="D417" s="269">
        <v>0</v>
      </c>
      <c r="E417" s="269">
        <v>0</v>
      </c>
      <c r="F417" s="269">
        <v>218000</v>
      </c>
      <c r="G417" s="169">
        <v>218000</v>
      </c>
      <c r="J417" s="285">
        <f t="shared" si="0"/>
        <v>218000</v>
      </c>
    </row>
    <row r="418" spans="2:10" s="10" customFormat="1" x14ac:dyDescent="0.2">
      <c r="B418" s="118" t="s">
        <v>942</v>
      </c>
      <c r="C418" s="118" t="s">
        <v>943</v>
      </c>
      <c r="D418" s="269">
        <v>0</v>
      </c>
      <c r="E418" s="269">
        <v>0</v>
      </c>
      <c r="F418" s="269">
        <v>0</v>
      </c>
      <c r="G418" s="169">
        <v>0</v>
      </c>
      <c r="J418" s="285">
        <f t="shared" si="0"/>
        <v>0</v>
      </c>
    </row>
    <row r="419" spans="2:10" s="10" customFormat="1" x14ac:dyDescent="0.2">
      <c r="B419" s="118" t="s">
        <v>944</v>
      </c>
      <c r="C419" s="118" t="s">
        <v>945</v>
      </c>
      <c r="D419" s="269">
        <v>0</v>
      </c>
      <c r="E419" s="269">
        <v>0</v>
      </c>
      <c r="F419" s="269">
        <v>0</v>
      </c>
      <c r="G419" s="169">
        <v>0</v>
      </c>
      <c r="J419" s="285">
        <f t="shared" si="0"/>
        <v>0</v>
      </c>
    </row>
    <row r="420" spans="2:10" s="10" customFormat="1" x14ac:dyDescent="0.2">
      <c r="B420" s="118" t="s">
        <v>946</v>
      </c>
      <c r="C420" s="118" t="s">
        <v>947</v>
      </c>
      <c r="D420" s="269">
        <v>0</v>
      </c>
      <c r="E420" s="269">
        <v>0</v>
      </c>
      <c r="F420" s="269">
        <v>0</v>
      </c>
      <c r="G420" s="169">
        <v>0</v>
      </c>
      <c r="J420" s="285">
        <f t="shared" si="0"/>
        <v>0</v>
      </c>
    </row>
    <row r="421" spans="2:10" s="10" customFormat="1" x14ac:dyDescent="0.2">
      <c r="B421" s="118" t="s">
        <v>948</v>
      </c>
      <c r="C421" s="118" t="s">
        <v>950</v>
      </c>
      <c r="D421" s="269">
        <v>0</v>
      </c>
      <c r="E421" s="269">
        <v>0</v>
      </c>
      <c r="F421" s="269">
        <v>0</v>
      </c>
      <c r="G421" s="169">
        <v>0</v>
      </c>
      <c r="J421" s="285">
        <f t="shared" si="0"/>
        <v>0</v>
      </c>
    </row>
    <row r="422" spans="2:10" s="10" customFormat="1" x14ac:dyDescent="0.2">
      <c r="B422" s="118" t="s">
        <v>951</v>
      </c>
      <c r="C422" s="118" t="s">
        <v>129</v>
      </c>
      <c r="D422" s="269">
        <v>0</v>
      </c>
      <c r="E422" s="269">
        <v>17000</v>
      </c>
      <c r="F422" s="269">
        <v>17000</v>
      </c>
      <c r="G422" s="169">
        <v>17000</v>
      </c>
      <c r="J422" s="285">
        <f t="shared" si="0"/>
        <v>17000</v>
      </c>
    </row>
    <row r="423" spans="2:10" s="10" customFormat="1" x14ac:dyDescent="0.2">
      <c r="B423" s="118" t="s">
        <v>952</v>
      </c>
      <c r="C423" s="118" t="s">
        <v>953</v>
      </c>
      <c r="D423" s="269">
        <v>0</v>
      </c>
      <c r="E423" s="269">
        <v>0</v>
      </c>
      <c r="F423" s="269">
        <v>0</v>
      </c>
      <c r="G423" s="169">
        <v>0</v>
      </c>
      <c r="J423" s="285">
        <f t="shared" si="0"/>
        <v>0</v>
      </c>
    </row>
    <row r="424" spans="2:10" s="10" customFormat="1" x14ac:dyDescent="0.2">
      <c r="B424" s="118" t="s">
        <v>954</v>
      </c>
      <c r="C424" s="118" t="s">
        <v>1109</v>
      </c>
      <c r="D424" s="269">
        <v>0</v>
      </c>
      <c r="E424" s="269">
        <v>132600</v>
      </c>
      <c r="F424" s="269">
        <v>139900</v>
      </c>
      <c r="G424" s="169">
        <v>139900</v>
      </c>
      <c r="J424" s="285">
        <f t="shared" si="0"/>
        <v>139900</v>
      </c>
    </row>
    <row r="425" spans="2:10" s="10" customFormat="1" ht="10.5" customHeight="1" thickBot="1" x14ac:dyDescent="0.25">
      <c r="B425" s="118"/>
      <c r="C425" s="185"/>
      <c r="D425" s="190"/>
      <c r="E425" s="190"/>
      <c r="F425" s="190"/>
      <c r="G425" s="169"/>
      <c r="J425" s="285">
        <f t="shared" si="0"/>
        <v>1</v>
      </c>
    </row>
    <row r="426" spans="2:10" s="10" customFormat="1" ht="32.25" thickBot="1" x14ac:dyDescent="0.3">
      <c r="B426" s="8"/>
      <c r="C426" s="34" t="s">
        <v>57</v>
      </c>
      <c r="D426" s="191">
        <v>0</v>
      </c>
      <c r="E426" s="191">
        <v>149600</v>
      </c>
      <c r="F426" s="191">
        <v>374900</v>
      </c>
      <c r="G426" s="191">
        <v>374900</v>
      </c>
      <c r="J426" s="285">
        <f t="shared" si="0"/>
        <v>374900</v>
      </c>
    </row>
    <row r="427" spans="2:10" s="10" customFormat="1" ht="9.75" customHeight="1" x14ac:dyDescent="0.2">
      <c r="B427" s="8"/>
      <c r="C427" s="11"/>
      <c r="D427" s="190"/>
      <c r="E427" s="190"/>
      <c r="F427" s="190"/>
      <c r="G427" s="169"/>
      <c r="J427" s="285">
        <f t="shared" si="0"/>
        <v>1</v>
      </c>
    </row>
    <row r="428" spans="2:10" s="10" customFormat="1" x14ac:dyDescent="0.2">
      <c r="B428" s="118" t="s">
        <v>573</v>
      </c>
      <c r="C428" s="118" t="s">
        <v>59</v>
      </c>
      <c r="D428" s="269">
        <v>0</v>
      </c>
      <c r="E428" s="269">
        <v>0</v>
      </c>
      <c r="F428" s="269">
        <v>867000</v>
      </c>
      <c r="G428" s="169">
        <v>867000</v>
      </c>
      <c r="J428" s="285">
        <f t="shared" si="0"/>
        <v>867000</v>
      </c>
    </row>
    <row r="429" spans="2:10" s="10" customFormat="1" x14ac:dyDescent="0.2">
      <c r="B429" s="118" t="s">
        <v>574</v>
      </c>
      <c r="C429" s="118" t="s">
        <v>575</v>
      </c>
      <c r="D429" s="269">
        <v>0</v>
      </c>
      <c r="E429" s="269">
        <v>0</v>
      </c>
      <c r="F429" s="269">
        <v>0</v>
      </c>
      <c r="G429" s="169">
        <v>0</v>
      </c>
      <c r="J429" s="285">
        <f t="shared" si="0"/>
        <v>0</v>
      </c>
    </row>
    <row r="430" spans="2:10" s="10" customFormat="1" x14ac:dyDescent="0.2">
      <c r="B430" s="118" t="s">
        <v>576</v>
      </c>
      <c r="C430" s="118" t="s">
        <v>577</v>
      </c>
      <c r="D430" s="269">
        <v>0</v>
      </c>
      <c r="E430" s="269">
        <v>0</v>
      </c>
      <c r="F430" s="269">
        <v>0</v>
      </c>
      <c r="G430" s="169">
        <v>0</v>
      </c>
      <c r="J430" s="285">
        <f t="shared" si="0"/>
        <v>0</v>
      </c>
    </row>
    <row r="431" spans="2:10" s="10" customFormat="1" x14ac:dyDescent="0.2">
      <c r="B431" s="118" t="s">
        <v>578</v>
      </c>
      <c r="C431" s="118" t="s">
        <v>579</v>
      </c>
      <c r="D431" s="269">
        <v>0</v>
      </c>
      <c r="E431" s="269">
        <v>0</v>
      </c>
      <c r="F431" s="269">
        <v>0</v>
      </c>
      <c r="G431" s="169">
        <v>0</v>
      </c>
      <c r="J431" s="285">
        <f t="shared" si="0"/>
        <v>0</v>
      </c>
    </row>
    <row r="432" spans="2:10" s="10" customFormat="1" x14ac:dyDescent="0.2">
      <c r="B432" s="118" t="s">
        <v>580</v>
      </c>
      <c r="C432" s="118" t="s">
        <v>581</v>
      </c>
      <c r="D432" s="269">
        <v>0</v>
      </c>
      <c r="E432" s="269">
        <v>0</v>
      </c>
      <c r="F432" s="269">
        <v>0</v>
      </c>
      <c r="G432" s="169">
        <v>0</v>
      </c>
      <c r="J432" s="285">
        <f t="shared" si="0"/>
        <v>0</v>
      </c>
    </row>
    <row r="433" spans="2:10" s="10" customFormat="1" x14ac:dyDescent="0.2">
      <c r="B433" s="118" t="s">
        <v>582</v>
      </c>
      <c r="C433" s="118" t="s">
        <v>583</v>
      </c>
      <c r="D433" s="269">
        <v>0</v>
      </c>
      <c r="E433" s="269">
        <v>2226000</v>
      </c>
      <c r="F433" s="269">
        <v>2571000</v>
      </c>
      <c r="G433" s="169">
        <v>2571000</v>
      </c>
      <c r="J433" s="285">
        <f t="shared" si="0"/>
        <v>2571000</v>
      </c>
    </row>
    <row r="434" spans="2:10" s="10" customFormat="1" x14ac:dyDescent="0.2">
      <c r="B434" s="118" t="s">
        <v>938</v>
      </c>
      <c r="C434" s="118" t="s">
        <v>1109</v>
      </c>
      <c r="D434" s="269">
        <v>0</v>
      </c>
      <c r="E434" s="269">
        <v>356400</v>
      </c>
      <c r="F434" s="269">
        <v>374200</v>
      </c>
      <c r="G434" s="169">
        <v>374200</v>
      </c>
      <c r="J434" s="285">
        <f t="shared" si="0"/>
        <v>374200</v>
      </c>
    </row>
    <row r="435" spans="2:10" s="10" customFormat="1" ht="13.5" thickBot="1" x14ac:dyDescent="0.25">
      <c r="B435" s="8"/>
      <c r="C435" s="12"/>
      <c r="D435" s="190"/>
      <c r="E435" s="190"/>
      <c r="F435" s="190"/>
      <c r="G435" s="169"/>
      <c r="J435" s="285">
        <f t="shared" si="0"/>
        <v>1</v>
      </c>
    </row>
    <row r="436" spans="2:10" s="10" customFormat="1" ht="32.25" customHeight="1" thickBot="1" x14ac:dyDescent="0.25">
      <c r="B436" s="8"/>
      <c r="C436" s="7" t="s">
        <v>58</v>
      </c>
      <c r="D436" s="191">
        <v>0</v>
      </c>
      <c r="E436" s="191">
        <v>2582400</v>
      </c>
      <c r="F436" s="191">
        <v>3812200</v>
      </c>
      <c r="G436" s="191">
        <v>3812200</v>
      </c>
      <c r="J436" s="285">
        <f t="shared" si="0"/>
        <v>3812200</v>
      </c>
    </row>
    <row r="437" spans="2:10" s="10" customFormat="1" x14ac:dyDescent="0.2">
      <c r="B437" s="8"/>
      <c r="C437" s="11"/>
      <c r="D437" s="190"/>
      <c r="E437" s="190"/>
      <c r="F437" s="190"/>
      <c r="G437" s="169"/>
      <c r="J437" s="285">
        <f t="shared" si="0"/>
        <v>1</v>
      </c>
    </row>
    <row r="438" spans="2:10" s="10" customFormat="1" x14ac:dyDescent="0.2">
      <c r="B438" s="118" t="s">
        <v>584</v>
      </c>
      <c r="C438" s="118" t="s">
        <v>585</v>
      </c>
      <c r="D438" s="269">
        <v>0</v>
      </c>
      <c r="E438" s="269">
        <v>2366000</v>
      </c>
      <c r="F438" s="269">
        <v>1288000</v>
      </c>
      <c r="G438" s="169">
        <v>1288000</v>
      </c>
      <c r="J438" s="285">
        <f t="shared" si="0"/>
        <v>2366000</v>
      </c>
    </row>
    <row r="439" spans="2:10" s="10" customFormat="1" x14ac:dyDescent="0.2">
      <c r="B439" s="118" t="s">
        <v>586</v>
      </c>
      <c r="C439" s="118" t="s">
        <v>587</v>
      </c>
      <c r="D439" s="269">
        <v>0</v>
      </c>
      <c r="E439" s="269">
        <v>639500</v>
      </c>
      <c r="F439" s="269">
        <v>0</v>
      </c>
      <c r="G439" s="169">
        <v>0</v>
      </c>
      <c r="J439" s="285">
        <f t="shared" si="0"/>
        <v>639500</v>
      </c>
    </row>
    <row r="440" spans="2:10" s="10" customFormat="1" x14ac:dyDescent="0.2">
      <c r="B440" s="118" t="s">
        <v>588</v>
      </c>
      <c r="C440" s="118" t="s">
        <v>589</v>
      </c>
      <c r="D440" s="269">
        <v>0</v>
      </c>
      <c r="E440" s="269">
        <v>0</v>
      </c>
      <c r="F440" s="269">
        <v>0</v>
      </c>
      <c r="G440" s="169">
        <v>0</v>
      </c>
      <c r="J440" s="285">
        <f t="shared" si="0"/>
        <v>0</v>
      </c>
    </row>
    <row r="441" spans="2:10" s="10" customFormat="1" x14ac:dyDescent="0.2">
      <c r="B441" s="118" t="s">
        <v>590</v>
      </c>
      <c r="C441" s="118" t="s">
        <v>591</v>
      </c>
      <c r="D441" s="269">
        <v>0</v>
      </c>
      <c r="E441" s="269">
        <v>230000</v>
      </c>
      <c r="F441" s="269">
        <v>0</v>
      </c>
      <c r="G441" s="169">
        <v>0</v>
      </c>
      <c r="J441" s="285">
        <f t="shared" si="0"/>
        <v>230000</v>
      </c>
    </row>
    <row r="442" spans="2:10" s="10" customFormat="1" x14ac:dyDescent="0.2">
      <c r="B442" s="118" t="s">
        <v>592</v>
      </c>
      <c r="C442" s="118" t="s">
        <v>593</v>
      </c>
      <c r="D442" s="269">
        <v>0</v>
      </c>
      <c r="E442" s="269">
        <v>1861000</v>
      </c>
      <c r="F442" s="269">
        <v>0</v>
      </c>
      <c r="G442" s="169">
        <v>0</v>
      </c>
      <c r="J442" s="285">
        <f t="shared" si="0"/>
        <v>1861000</v>
      </c>
    </row>
    <row r="443" spans="2:10" s="10" customFormat="1" x14ac:dyDescent="0.2">
      <c r="B443" s="118" t="s">
        <v>594</v>
      </c>
      <c r="C443" s="118" t="s">
        <v>595</v>
      </c>
      <c r="D443" s="269">
        <v>0</v>
      </c>
      <c r="E443" s="269">
        <v>10431400</v>
      </c>
      <c r="F443" s="269">
        <v>10513700</v>
      </c>
      <c r="G443" s="169">
        <v>10513700</v>
      </c>
      <c r="J443" s="285">
        <f t="shared" si="0"/>
        <v>10513700</v>
      </c>
    </row>
    <row r="444" spans="2:10" s="10" customFormat="1" x14ac:dyDescent="0.2">
      <c r="B444" s="118" t="s">
        <v>939</v>
      </c>
      <c r="C444" s="118" t="s">
        <v>1109</v>
      </c>
      <c r="D444" s="269">
        <v>0</v>
      </c>
      <c r="E444" s="269">
        <v>2183300</v>
      </c>
      <c r="F444" s="269">
        <v>2165500</v>
      </c>
      <c r="G444" s="169">
        <v>2165500</v>
      </c>
      <c r="J444" s="285">
        <f t="shared" si="0"/>
        <v>2183300</v>
      </c>
    </row>
    <row r="445" spans="2:10" s="10" customFormat="1" ht="10.5" customHeight="1" thickBot="1" x14ac:dyDescent="0.25">
      <c r="B445" s="8"/>
      <c r="C445" s="8"/>
      <c r="D445" s="190"/>
      <c r="E445" s="190"/>
      <c r="F445" s="190"/>
      <c r="G445" s="169"/>
      <c r="J445" s="285">
        <f t="shared" si="0"/>
        <v>1</v>
      </c>
    </row>
    <row r="446" spans="2:10" s="10" customFormat="1" ht="16.5" thickBot="1" x14ac:dyDescent="0.3">
      <c r="B446" s="8"/>
      <c r="C446" s="222" t="s">
        <v>744</v>
      </c>
      <c r="D446" s="191">
        <v>0</v>
      </c>
      <c r="E446" s="191">
        <v>17711200</v>
      </c>
      <c r="F446" s="191">
        <v>13967200</v>
      </c>
      <c r="G446" s="191">
        <v>13967200</v>
      </c>
      <c r="J446" s="285">
        <f t="shared" si="0"/>
        <v>17711200</v>
      </c>
    </row>
    <row r="447" spans="2:10" s="10" customFormat="1" ht="10.5" customHeight="1" x14ac:dyDescent="0.2">
      <c r="B447" s="8"/>
      <c r="C447" s="8"/>
      <c r="D447" s="190"/>
      <c r="E447" s="190"/>
      <c r="F447" s="190"/>
      <c r="G447" s="169"/>
      <c r="J447" s="285">
        <f t="shared" si="0"/>
        <v>1</v>
      </c>
    </row>
    <row r="448" spans="2:10" s="10" customFormat="1" x14ac:dyDescent="0.2">
      <c r="B448" s="118" t="s">
        <v>596</v>
      </c>
      <c r="C448" s="118" t="s">
        <v>61</v>
      </c>
      <c r="D448" s="269">
        <v>0</v>
      </c>
      <c r="E448" s="269">
        <v>1034000</v>
      </c>
      <c r="F448" s="269">
        <v>1134000</v>
      </c>
      <c r="G448" s="169">
        <v>1134000</v>
      </c>
      <c r="J448" s="285">
        <f t="shared" si="0"/>
        <v>1134000</v>
      </c>
    </row>
    <row r="449" spans="2:10" s="10" customFormat="1" x14ac:dyDescent="0.2">
      <c r="B449" s="118" t="s">
        <v>597</v>
      </c>
      <c r="C449" s="118" t="s">
        <v>62</v>
      </c>
      <c r="D449" s="269">
        <v>0</v>
      </c>
      <c r="E449" s="269">
        <v>30000</v>
      </c>
      <c r="F449" s="269">
        <v>30000</v>
      </c>
      <c r="G449" s="169">
        <v>30000</v>
      </c>
      <c r="J449" s="285">
        <f t="shared" si="0"/>
        <v>30000</v>
      </c>
    </row>
    <row r="450" spans="2:10" s="10" customFormat="1" x14ac:dyDescent="0.2">
      <c r="B450" s="118" t="s">
        <v>955</v>
      </c>
      <c r="C450" s="118" t="s">
        <v>1109</v>
      </c>
      <c r="D450" s="269">
        <v>0</v>
      </c>
      <c r="E450" s="269">
        <v>34100</v>
      </c>
      <c r="F450" s="269">
        <v>26400</v>
      </c>
      <c r="G450" s="169">
        <v>26400</v>
      </c>
      <c r="J450" s="285">
        <f t="shared" si="0"/>
        <v>34100</v>
      </c>
    </row>
    <row r="451" spans="2:10" s="10" customFormat="1" ht="13.5" thickBot="1" x14ac:dyDescent="0.25">
      <c r="B451" s="8"/>
      <c r="C451" s="12"/>
      <c r="D451" s="190"/>
      <c r="E451" s="190"/>
      <c r="F451" s="190"/>
      <c r="G451" s="169"/>
      <c r="J451" s="285">
        <f t="shared" si="0"/>
        <v>1</v>
      </c>
    </row>
    <row r="452" spans="2:10" s="10" customFormat="1" ht="16.5" thickBot="1" x14ac:dyDescent="0.25">
      <c r="B452" s="12"/>
      <c r="C452" s="56" t="s">
        <v>60</v>
      </c>
      <c r="D452" s="191">
        <v>0</v>
      </c>
      <c r="E452" s="191">
        <v>1098100</v>
      </c>
      <c r="F452" s="191">
        <v>1190400</v>
      </c>
      <c r="G452" s="191">
        <v>1190400</v>
      </c>
      <c r="J452" s="285">
        <f t="shared" si="0"/>
        <v>1190400</v>
      </c>
    </row>
    <row r="453" spans="2:10" s="10" customFormat="1" ht="15.75" x14ac:dyDescent="0.2">
      <c r="B453" s="8"/>
      <c r="C453" s="7"/>
      <c r="D453" s="190"/>
      <c r="E453" s="190"/>
      <c r="F453" s="190"/>
      <c r="G453" s="169"/>
      <c r="J453" s="285">
        <f t="shared" si="0"/>
        <v>1</v>
      </c>
    </row>
    <row r="454" spans="2:10" s="10" customFormat="1" x14ac:dyDescent="0.2">
      <c r="B454" s="118" t="s">
        <v>598</v>
      </c>
      <c r="C454" s="119" t="s">
        <v>64</v>
      </c>
      <c r="D454" s="269">
        <v>0</v>
      </c>
      <c r="E454" s="269">
        <v>0</v>
      </c>
      <c r="F454" s="269">
        <v>0</v>
      </c>
      <c r="G454" s="169">
        <v>0</v>
      </c>
      <c r="J454" s="285">
        <f t="shared" si="0"/>
        <v>0</v>
      </c>
    </row>
    <row r="455" spans="2:10" s="10" customFormat="1" x14ac:dyDescent="0.2">
      <c r="B455" s="118" t="s">
        <v>599</v>
      </c>
      <c r="C455" s="119" t="s">
        <v>65</v>
      </c>
      <c r="D455" s="269">
        <v>0</v>
      </c>
      <c r="E455" s="269">
        <v>0</v>
      </c>
      <c r="F455" s="269">
        <v>0</v>
      </c>
      <c r="G455" s="169">
        <v>0</v>
      </c>
      <c r="J455" s="285">
        <f t="shared" si="0"/>
        <v>0</v>
      </c>
    </row>
    <row r="456" spans="2:10" s="10" customFormat="1" x14ac:dyDescent="0.2">
      <c r="B456" s="118" t="s">
        <v>600</v>
      </c>
      <c r="C456" s="119" t="s">
        <v>66</v>
      </c>
      <c r="D456" s="269">
        <v>0</v>
      </c>
      <c r="E456" s="269">
        <v>0</v>
      </c>
      <c r="F456" s="269">
        <v>0</v>
      </c>
      <c r="G456" s="169">
        <v>0</v>
      </c>
      <c r="J456" s="285">
        <f t="shared" si="0"/>
        <v>0</v>
      </c>
    </row>
    <row r="457" spans="2:10" s="10" customFormat="1" x14ac:dyDescent="0.2">
      <c r="B457" s="118" t="s">
        <v>956</v>
      </c>
      <c r="C457" s="119" t="s">
        <v>1109</v>
      </c>
      <c r="D457" s="269">
        <v>0</v>
      </c>
      <c r="E457" s="269">
        <v>0</v>
      </c>
      <c r="F457" s="269">
        <v>144600</v>
      </c>
      <c r="G457" s="169">
        <v>144600</v>
      </c>
      <c r="J457" s="285">
        <f t="shared" si="0"/>
        <v>144600</v>
      </c>
    </row>
    <row r="458" spans="2:10" s="10" customFormat="1" ht="16.5" thickBot="1" x14ac:dyDescent="0.3">
      <c r="B458" s="8"/>
      <c r="C458" s="14" t="s">
        <v>1270</v>
      </c>
      <c r="D458" s="190"/>
      <c r="E458" s="190"/>
      <c r="F458" s="190"/>
      <c r="G458" s="169"/>
      <c r="J458" s="285">
        <f t="shared" si="0"/>
        <v>1</v>
      </c>
    </row>
    <row r="459" spans="2:10" s="10" customFormat="1" ht="16.5" thickBot="1" x14ac:dyDescent="0.3">
      <c r="B459" s="8"/>
      <c r="C459" s="30" t="s">
        <v>63</v>
      </c>
      <c r="D459" s="191">
        <v>0</v>
      </c>
      <c r="E459" s="191">
        <v>0</v>
      </c>
      <c r="F459" s="191">
        <v>144600</v>
      </c>
      <c r="G459" s="191">
        <v>144600</v>
      </c>
      <c r="J459" s="285">
        <f t="shared" si="0"/>
        <v>144600</v>
      </c>
    </row>
    <row r="460" spans="2:10" s="10" customFormat="1" x14ac:dyDescent="0.2">
      <c r="B460" s="8"/>
      <c r="C460" s="43"/>
      <c r="D460" s="190"/>
      <c r="E460" s="190"/>
      <c r="F460" s="190"/>
      <c r="G460" s="169"/>
      <c r="J460" s="285">
        <f t="shared" si="0"/>
        <v>1</v>
      </c>
    </row>
    <row r="461" spans="2:10" s="10" customFormat="1" x14ac:dyDescent="0.2">
      <c r="B461" s="118" t="s">
        <v>601</v>
      </c>
      <c r="C461" s="119" t="s">
        <v>811</v>
      </c>
      <c r="D461" s="269">
        <v>0</v>
      </c>
      <c r="E461" s="269">
        <v>368000</v>
      </c>
      <c r="F461" s="269">
        <v>0</v>
      </c>
      <c r="G461" s="169">
        <v>0</v>
      </c>
      <c r="J461" s="285">
        <f t="shared" si="0"/>
        <v>368000</v>
      </c>
    </row>
    <row r="462" spans="2:10" s="10" customFormat="1" x14ac:dyDescent="0.2">
      <c r="B462" s="118" t="s">
        <v>602</v>
      </c>
      <c r="C462" s="119" t="s">
        <v>812</v>
      </c>
      <c r="D462" s="269">
        <v>0</v>
      </c>
      <c r="E462" s="269">
        <v>0</v>
      </c>
      <c r="F462" s="269">
        <v>0</v>
      </c>
      <c r="G462" s="169">
        <v>0</v>
      </c>
      <c r="J462" s="285">
        <f t="shared" si="0"/>
        <v>0</v>
      </c>
    </row>
    <row r="463" spans="2:10" s="10" customFormat="1" x14ac:dyDescent="0.2">
      <c r="B463" s="118" t="s">
        <v>957</v>
      </c>
      <c r="C463" s="119" t="s">
        <v>1109</v>
      </c>
      <c r="D463" s="269">
        <v>0</v>
      </c>
      <c r="E463" s="269">
        <v>87700</v>
      </c>
      <c r="F463" s="269">
        <v>34800</v>
      </c>
      <c r="G463" s="169">
        <v>34800</v>
      </c>
      <c r="J463" s="285">
        <f t="shared" si="0"/>
        <v>87700</v>
      </c>
    </row>
    <row r="464" spans="2:10" s="10" customFormat="1" ht="16.5" thickBot="1" x14ac:dyDescent="0.25">
      <c r="B464" s="8"/>
      <c r="C464" s="77"/>
      <c r="D464" s="190"/>
      <c r="E464" s="190"/>
      <c r="F464" s="190"/>
      <c r="G464" s="169"/>
      <c r="J464" s="285">
        <f t="shared" si="0"/>
        <v>1</v>
      </c>
    </row>
    <row r="465" spans="1:10" s="10" customFormat="1" ht="16.5" thickBot="1" x14ac:dyDescent="0.3">
      <c r="B465" s="8"/>
      <c r="C465" s="30" t="s">
        <v>810</v>
      </c>
      <c r="D465" s="191">
        <v>0</v>
      </c>
      <c r="E465" s="191">
        <v>455700</v>
      </c>
      <c r="F465" s="191">
        <v>34800</v>
      </c>
      <c r="G465" s="191">
        <v>34800</v>
      </c>
      <c r="J465" s="285">
        <f t="shared" si="0"/>
        <v>455700</v>
      </c>
    </row>
    <row r="466" spans="1:10" s="10" customFormat="1" x14ac:dyDescent="0.2">
      <c r="B466" s="8"/>
      <c r="C466" s="43"/>
      <c r="D466" s="190"/>
      <c r="E466" s="190"/>
      <c r="F466" s="190"/>
      <c r="G466" s="169"/>
      <c r="J466" s="285">
        <f t="shared" si="0"/>
        <v>1</v>
      </c>
    </row>
    <row r="467" spans="1:10" s="10" customFormat="1" x14ac:dyDescent="0.2">
      <c r="B467" s="118" t="s">
        <v>603</v>
      </c>
      <c r="C467" s="119" t="s">
        <v>604</v>
      </c>
      <c r="D467" s="269">
        <v>0</v>
      </c>
      <c r="E467" s="269">
        <v>0</v>
      </c>
      <c r="F467" s="269">
        <v>0</v>
      </c>
      <c r="G467" s="169">
        <v>0</v>
      </c>
      <c r="J467" s="285">
        <f t="shared" si="0"/>
        <v>0</v>
      </c>
    </row>
    <row r="468" spans="1:10" s="10" customFormat="1" x14ac:dyDescent="0.2">
      <c r="B468" s="118" t="s">
        <v>605</v>
      </c>
      <c r="C468" s="119" t="s">
        <v>814</v>
      </c>
      <c r="D468" s="269">
        <v>0</v>
      </c>
      <c r="E468" s="269">
        <v>30000</v>
      </c>
      <c r="F468" s="269">
        <v>30000</v>
      </c>
      <c r="G468" s="169">
        <v>30000</v>
      </c>
      <c r="J468" s="285">
        <f t="shared" si="0"/>
        <v>30000</v>
      </c>
    </row>
    <row r="469" spans="1:10" s="10" customFormat="1" x14ac:dyDescent="0.2">
      <c r="B469" s="118" t="s">
        <v>958</v>
      </c>
      <c r="C469" s="119" t="s">
        <v>1109</v>
      </c>
      <c r="D469" s="269">
        <v>0</v>
      </c>
      <c r="E469" s="269">
        <v>5700</v>
      </c>
      <c r="F469" s="269">
        <v>4200</v>
      </c>
      <c r="G469" s="169">
        <v>4200</v>
      </c>
      <c r="J469" s="285">
        <f t="shared" si="0"/>
        <v>5700</v>
      </c>
    </row>
    <row r="470" spans="1:10" s="10" customFormat="1" ht="13.5" thickBot="1" x14ac:dyDescent="0.25">
      <c r="B470" s="8"/>
      <c r="C470" s="43"/>
      <c r="D470" s="190"/>
      <c r="E470" s="190"/>
      <c r="F470" s="190"/>
      <c r="G470" s="169"/>
      <c r="J470" s="285">
        <f t="shared" si="0"/>
        <v>1</v>
      </c>
    </row>
    <row r="471" spans="1:10" s="10" customFormat="1" ht="16.5" thickBot="1" x14ac:dyDescent="0.3">
      <c r="B471" s="8"/>
      <c r="C471" s="30" t="s">
        <v>813</v>
      </c>
      <c r="D471" s="191">
        <v>0</v>
      </c>
      <c r="E471" s="191">
        <v>35700</v>
      </c>
      <c r="F471" s="191">
        <v>34200</v>
      </c>
      <c r="G471" s="191">
        <v>34200</v>
      </c>
      <c r="J471" s="285">
        <f t="shared" si="0"/>
        <v>35700</v>
      </c>
    </row>
    <row r="472" spans="1:10" s="10" customFormat="1" x14ac:dyDescent="0.2">
      <c r="A472" s="43"/>
      <c r="B472" s="8"/>
      <c r="C472" s="43"/>
      <c r="D472" s="190"/>
      <c r="E472" s="190"/>
      <c r="F472" s="190"/>
      <c r="G472" s="169"/>
      <c r="J472" s="285">
        <f t="shared" ref="J472:J488" si="1">IF(E472="",1,IF(F472&gt;E472,F472,IF(G472&gt;E472,G472,E472)))</f>
        <v>1</v>
      </c>
    </row>
    <row r="473" spans="1:10" s="10" customFormat="1" x14ac:dyDescent="0.2">
      <c r="B473" s="118" t="s">
        <v>606</v>
      </c>
      <c r="C473" s="119" t="s">
        <v>130</v>
      </c>
      <c r="D473" s="269">
        <v>0</v>
      </c>
      <c r="E473" s="269">
        <v>339000</v>
      </c>
      <c r="F473" s="269">
        <v>304000</v>
      </c>
      <c r="G473" s="169">
        <v>329000</v>
      </c>
      <c r="J473" s="285">
        <f t="shared" si="1"/>
        <v>339000</v>
      </c>
    </row>
    <row r="474" spans="1:10" s="10" customFormat="1" x14ac:dyDescent="0.2">
      <c r="B474" s="118" t="s">
        <v>607</v>
      </c>
      <c r="C474" s="119" t="s">
        <v>67</v>
      </c>
      <c r="D474" s="269">
        <v>0</v>
      </c>
      <c r="E474" s="269">
        <v>277000</v>
      </c>
      <c r="F474" s="269">
        <v>145000</v>
      </c>
      <c r="G474" s="169">
        <v>277000</v>
      </c>
      <c r="J474" s="285">
        <f t="shared" si="1"/>
        <v>277000</v>
      </c>
    </row>
    <row r="475" spans="1:10" s="10" customFormat="1" x14ac:dyDescent="0.2">
      <c r="B475" s="118" t="s">
        <v>608</v>
      </c>
      <c r="C475" s="119" t="s">
        <v>609</v>
      </c>
      <c r="D475" s="269">
        <v>0</v>
      </c>
      <c r="E475" s="269">
        <v>412000</v>
      </c>
      <c r="F475" s="269">
        <v>426000</v>
      </c>
      <c r="G475" s="169">
        <v>412000</v>
      </c>
      <c r="J475" s="285">
        <f t="shared" si="1"/>
        <v>426000</v>
      </c>
    </row>
    <row r="476" spans="1:10" s="10" customFormat="1" x14ac:dyDescent="0.2">
      <c r="B476" s="118" t="s">
        <v>959</v>
      </c>
      <c r="C476" s="119" t="s">
        <v>1109</v>
      </c>
      <c r="D476" s="269">
        <v>0</v>
      </c>
      <c r="E476" s="269">
        <v>379300</v>
      </c>
      <c r="F476" s="269">
        <v>230100</v>
      </c>
      <c r="G476" s="169">
        <v>230100</v>
      </c>
      <c r="J476" s="285">
        <f t="shared" si="1"/>
        <v>379300</v>
      </c>
    </row>
    <row r="477" spans="1:10" s="10" customFormat="1" ht="13.5" thickBot="1" x14ac:dyDescent="0.25">
      <c r="B477" s="118"/>
      <c r="C477" s="119"/>
      <c r="D477" s="190"/>
      <c r="E477" s="190"/>
      <c r="F477" s="190"/>
      <c r="G477" s="169"/>
      <c r="J477" s="285">
        <f t="shared" si="1"/>
        <v>1</v>
      </c>
    </row>
    <row r="478" spans="1:10" s="10" customFormat="1" ht="16.5" thickBot="1" x14ac:dyDescent="0.3">
      <c r="B478" s="8"/>
      <c r="C478" s="30" t="s">
        <v>1041</v>
      </c>
      <c r="D478" s="191">
        <v>0</v>
      </c>
      <c r="E478" s="191">
        <v>1407300</v>
      </c>
      <c r="F478" s="191">
        <v>1105100</v>
      </c>
      <c r="G478" s="191">
        <v>1248100</v>
      </c>
      <c r="J478" s="285">
        <f t="shared" si="1"/>
        <v>1407300</v>
      </c>
    </row>
    <row r="479" spans="1:10" s="10" customFormat="1" x14ac:dyDescent="0.2">
      <c r="B479" s="8"/>
      <c r="C479" s="43"/>
      <c r="D479" s="190"/>
      <c r="E479" s="190"/>
      <c r="F479" s="190"/>
      <c r="G479" s="169"/>
      <c r="J479" s="285">
        <f t="shared" si="1"/>
        <v>1</v>
      </c>
    </row>
    <row r="480" spans="1:10" s="10" customFormat="1" x14ac:dyDescent="0.2">
      <c r="B480" s="118" t="s">
        <v>610</v>
      </c>
      <c r="C480" s="119" t="s">
        <v>611</v>
      </c>
      <c r="D480" s="269">
        <v>0</v>
      </c>
      <c r="E480" s="269">
        <v>30300</v>
      </c>
      <c r="F480" s="269">
        <v>32300</v>
      </c>
      <c r="G480" s="169">
        <v>32300</v>
      </c>
      <c r="J480" s="285">
        <f t="shared" si="1"/>
        <v>32300</v>
      </c>
    </row>
    <row r="481" spans="2:10" s="10" customFormat="1" x14ac:dyDescent="0.2">
      <c r="B481" s="118" t="s">
        <v>960</v>
      </c>
      <c r="C481" s="119" t="s">
        <v>1109</v>
      </c>
      <c r="D481" s="269">
        <v>0</v>
      </c>
      <c r="E481" s="269">
        <v>285700</v>
      </c>
      <c r="F481" s="269">
        <v>186600</v>
      </c>
      <c r="G481" s="169">
        <v>186600</v>
      </c>
      <c r="J481" s="285">
        <f t="shared" si="1"/>
        <v>285700</v>
      </c>
    </row>
    <row r="482" spans="2:10" s="10" customFormat="1" ht="16.5" thickBot="1" x14ac:dyDescent="0.25">
      <c r="B482" s="8"/>
      <c r="C482" s="47"/>
      <c r="D482" s="190"/>
      <c r="E482" s="190"/>
      <c r="F482" s="190"/>
      <c r="G482" s="169"/>
      <c r="J482" s="285">
        <f t="shared" si="1"/>
        <v>1</v>
      </c>
    </row>
    <row r="483" spans="2:10" s="10" customFormat="1" ht="16.5" thickBot="1" x14ac:dyDescent="0.3">
      <c r="B483" s="8"/>
      <c r="C483" s="34" t="s">
        <v>502</v>
      </c>
      <c r="D483" s="191">
        <v>0</v>
      </c>
      <c r="E483" s="191">
        <v>316000</v>
      </c>
      <c r="F483" s="191">
        <v>218900</v>
      </c>
      <c r="G483" s="191">
        <v>218900</v>
      </c>
      <c r="J483" s="285">
        <f t="shared" si="1"/>
        <v>316000</v>
      </c>
    </row>
    <row r="484" spans="2:10" s="10" customFormat="1" ht="15" customHeight="1" x14ac:dyDescent="0.2">
      <c r="B484" s="8"/>
      <c r="C484" s="46"/>
      <c r="D484" s="193"/>
      <c r="E484" s="193"/>
      <c r="F484" s="193"/>
      <c r="G484" s="193"/>
      <c r="J484" s="285">
        <f t="shared" si="1"/>
        <v>1</v>
      </c>
    </row>
    <row r="485" spans="2:10" s="10" customFormat="1" x14ac:dyDescent="0.2">
      <c r="B485" s="118" t="s">
        <v>612</v>
      </c>
      <c r="C485" s="119" t="s">
        <v>560</v>
      </c>
      <c r="D485" s="269">
        <v>0</v>
      </c>
      <c r="E485" s="269">
        <v>1012100</v>
      </c>
      <c r="F485" s="269">
        <v>619900</v>
      </c>
      <c r="G485" s="190">
        <v>619900</v>
      </c>
      <c r="J485" s="285">
        <f t="shared" si="1"/>
        <v>1012100</v>
      </c>
    </row>
    <row r="486" spans="2:10" s="10" customFormat="1" x14ac:dyDescent="0.2">
      <c r="B486" s="118" t="s">
        <v>961</v>
      </c>
      <c r="C486" s="119" t="s">
        <v>1109</v>
      </c>
      <c r="D486" s="269">
        <v>0</v>
      </c>
      <c r="E486" s="269">
        <v>253100</v>
      </c>
      <c r="F486" s="269">
        <v>251700</v>
      </c>
      <c r="G486" s="190">
        <v>251700</v>
      </c>
      <c r="J486" s="285">
        <f t="shared" si="1"/>
        <v>253100</v>
      </c>
    </row>
    <row r="487" spans="2:10" s="10" customFormat="1" ht="13.5" thickBot="1" x14ac:dyDescent="0.25">
      <c r="B487" s="118"/>
      <c r="C487" s="119"/>
      <c r="D487" s="190"/>
      <c r="E487" s="190"/>
      <c r="F487" s="190"/>
      <c r="G487" s="190"/>
      <c r="J487" s="285">
        <f t="shared" si="1"/>
        <v>1</v>
      </c>
    </row>
    <row r="488" spans="2:10" s="10" customFormat="1" ht="16.5" thickBot="1" x14ac:dyDescent="0.3">
      <c r="B488" s="8"/>
      <c r="C488" s="222" t="s">
        <v>736</v>
      </c>
      <c r="D488" s="191">
        <v>0</v>
      </c>
      <c r="E488" s="191">
        <v>1265200</v>
      </c>
      <c r="F488" s="191">
        <v>871600</v>
      </c>
      <c r="G488" s="191">
        <v>871600</v>
      </c>
      <c r="J488" s="285">
        <f t="shared" si="1"/>
        <v>1265200</v>
      </c>
    </row>
    <row r="489" spans="2:10" s="10" customFormat="1" ht="13.5" thickBot="1" x14ac:dyDescent="0.25">
      <c r="B489" s="8"/>
      <c r="C489" s="220"/>
      <c r="D489" s="192"/>
      <c r="E489" s="192"/>
      <c r="F489" s="192"/>
      <c r="G489" s="192"/>
    </row>
    <row r="490" spans="2:10" s="1" customFormat="1" ht="16.5" thickBot="1" x14ac:dyDescent="0.3">
      <c r="B490" s="53"/>
      <c r="C490" s="49" t="s">
        <v>47</v>
      </c>
      <c r="D490" s="210">
        <v>0</v>
      </c>
      <c r="E490" s="210">
        <v>25500400</v>
      </c>
      <c r="F490" s="210">
        <v>22688200</v>
      </c>
      <c r="G490" s="210">
        <v>22831200</v>
      </c>
    </row>
    <row r="491" spans="2:10" s="10" customFormat="1" x14ac:dyDescent="0.2"/>
    <row r="492" spans="2:10" s="10" customFormat="1" x14ac:dyDescent="0.2"/>
    <row r="493" spans="2:10" s="10" customFormat="1" x14ac:dyDescent="0.2"/>
    <row r="494" spans="2:10" s="10" customFormat="1" x14ac:dyDescent="0.2"/>
    <row r="495" spans="2:10" s="10" customFormat="1" x14ac:dyDescent="0.2"/>
    <row r="496" spans="2:10" s="10" customFormat="1" x14ac:dyDescent="0.2"/>
    <row r="497" s="10" customFormat="1" x14ac:dyDescent="0.2"/>
    <row r="498" s="10" customFormat="1" x14ac:dyDescent="0.2"/>
    <row r="499" s="10" customFormat="1" x14ac:dyDescent="0.2"/>
    <row r="500" s="10" customFormat="1" x14ac:dyDescent="0.2"/>
    <row r="501" s="10" customFormat="1" x14ac:dyDescent="0.2"/>
    <row r="502" s="10" customFormat="1" x14ac:dyDescent="0.2"/>
    <row r="503" s="10" customFormat="1" x14ac:dyDescent="0.2"/>
    <row r="504" s="10" customFormat="1" x14ac:dyDescent="0.2"/>
    <row r="505" s="10" customFormat="1" x14ac:dyDescent="0.2"/>
  </sheetData>
  <mergeCells count="3">
    <mergeCell ref="D403:E403"/>
    <mergeCell ref="F403:G403"/>
    <mergeCell ref="B402:G402"/>
  </mergeCells>
  <phoneticPr fontId="0" type="noConversion"/>
  <pageMargins left="0.74803149606299213" right="0.74803149606299213" top="0.98425196850393704" bottom="0.98425196850393704" header="0.51181102362204722" footer="0.51181102362204722"/>
  <pageSetup paperSize="9" scale="94" firstPageNumber="40" fitToHeight="0" orientation="portrait" r:id="rId1"/>
  <headerFooter alignWithMargins="0">
    <oddFooter>&amp;C&amp;P</oddFooter>
  </headerFooter>
  <rowBreaks count="1" manualBreakCount="1">
    <brk id="452"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7"/>
  <sheetViews>
    <sheetView topLeftCell="B101" zoomScaleNormal="100" workbookViewId="0">
      <selection activeCell="F127" sqref="F127"/>
    </sheetView>
  </sheetViews>
  <sheetFormatPr defaultRowHeight="12.75" x14ac:dyDescent="0.2"/>
  <cols>
    <col min="1" max="1" width="14.85546875" style="50" hidden="1" customWidth="1"/>
    <col min="2" max="2" width="42.5703125" customWidth="1"/>
    <col min="3" max="6" width="12.7109375" customWidth="1"/>
  </cols>
  <sheetData>
    <row r="1" spans="1:5" ht="15.75" hidden="1" x14ac:dyDescent="0.25">
      <c r="A1" s="10" t="s">
        <v>1599</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1600</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1601</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1602</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1603</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1604</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1605</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1606</v>
      </c>
      <c r="B50" s="1"/>
      <c r="C50" s="1"/>
      <c r="D50" s="1"/>
      <c r="E50" s="1"/>
    </row>
    <row r="51" spans="1:5" ht="15.75" hidden="1" x14ac:dyDescent="0.25">
      <c r="A51" s="10" t="s">
        <v>540</v>
      </c>
      <c r="B51" s="1"/>
      <c r="C51" s="1"/>
      <c r="D51" s="1"/>
      <c r="E51" s="1"/>
    </row>
    <row r="52" spans="1:5" ht="15.75" hidden="1" x14ac:dyDescent="0.25">
      <c r="A52" s="10" t="s">
        <v>94</v>
      </c>
      <c r="B52" s="1"/>
      <c r="C52" s="255" t="s">
        <v>1018</v>
      </c>
      <c r="D52" s="255" t="s">
        <v>1018</v>
      </c>
      <c r="E52" s="255" t="s">
        <v>1018</v>
      </c>
    </row>
    <row r="53" spans="1:5" ht="15.75" hidden="1" x14ac:dyDescent="0.25">
      <c r="A53" s="10" t="s">
        <v>541</v>
      </c>
      <c r="B53" s="1"/>
      <c r="C53" s="255" t="str">
        <f>CONCATENATE("BUD",NOTES!$D$7)</f>
        <v>BUD2021</v>
      </c>
      <c r="D53" s="255" t="str">
        <f>CONCATENATE("BUD",NOTES!$D$7)</f>
        <v>BUD2021</v>
      </c>
      <c r="E53" s="255" t="str">
        <f>CONCATENATE("BUD",NOTES!$D$7-1)</f>
        <v>BUD2020</v>
      </c>
    </row>
    <row r="54" spans="1:5" ht="15.75" hidden="1" x14ac:dyDescent="0.25">
      <c r="A54" s="10" t="s">
        <v>542</v>
      </c>
      <c r="B54" s="1"/>
      <c r="C54" s="10">
        <v>10</v>
      </c>
      <c r="D54" s="10">
        <v>20</v>
      </c>
      <c r="E54" s="10">
        <v>10</v>
      </c>
    </row>
    <row r="55" spans="1:5" ht="15.75" hidden="1" x14ac:dyDescent="0.25">
      <c r="A55" s="10" t="s">
        <v>543</v>
      </c>
      <c r="B55" s="1"/>
      <c r="C55" s="10" t="s">
        <v>82</v>
      </c>
      <c r="D55" s="10" t="s">
        <v>82</v>
      </c>
      <c r="E55" s="10" t="s">
        <v>82</v>
      </c>
    </row>
    <row r="56" spans="1:5" x14ac:dyDescent="0.2">
      <c r="A56" s="75"/>
      <c r="B56" s="75"/>
      <c r="C56" s="75"/>
      <c r="D56" s="75"/>
    </row>
    <row r="57" spans="1:5" ht="15.75" hidden="1" x14ac:dyDescent="0.25">
      <c r="A57" s="10" t="s">
        <v>1607</v>
      </c>
      <c r="B57" s="1"/>
      <c r="C57" s="1"/>
      <c r="D57" s="1"/>
      <c r="E57" s="1"/>
    </row>
    <row r="58" spans="1:5" ht="15.75" hidden="1" x14ac:dyDescent="0.25">
      <c r="A58" s="10" t="s">
        <v>544</v>
      </c>
      <c r="B58" s="1"/>
      <c r="C58" s="1"/>
      <c r="D58" s="1"/>
      <c r="E58" s="1"/>
    </row>
    <row r="59" spans="1:5" ht="15.75" hidden="1" x14ac:dyDescent="0.25">
      <c r="A59" s="10" t="s">
        <v>98</v>
      </c>
      <c r="B59" s="1"/>
      <c r="C59" s="255" t="s">
        <v>1018</v>
      </c>
      <c r="D59" s="255" t="s">
        <v>1018</v>
      </c>
      <c r="E59" s="255" t="s">
        <v>1018</v>
      </c>
    </row>
    <row r="60" spans="1:5" ht="15.75" hidden="1" x14ac:dyDescent="0.25">
      <c r="A60" s="10" t="s">
        <v>545</v>
      </c>
      <c r="B60" s="1"/>
      <c r="C60" s="255" t="str">
        <f>CONCATENATE("BUD",NOTES!$D$7)</f>
        <v>BUD2021</v>
      </c>
      <c r="D60" s="255" t="str">
        <f>CONCATENATE("BUD",NOTES!$D$7)</f>
        <v>BUD2021</v>
      </c>
      <c r="E60" s="255" t="str">
        <f>CONCATENATE("BUD",NOTES!$D$7-1)</f>
        <v>BUD2020</v>
      </c>
    </row>
    <row r="61" spans="1:5" ht="15.75" hidden="1" x14ac:dyDescent="0.25">
      <c r="A61" s="10" t="s">
        <v>546</v>
      </c>
      <c r="B61" s="1"/>
      <c r="C61" s="10">
        <v>10</v>
      </c>
      <c r="D61" s="10">
        <v>20</v>
      </c>
      <c r="E61" s="10">
        <v>10</v>
      </c>
    </row>
    <row r="62" spans="1:5" ht="15.75" hidden="1" x14ac:dyDescent="0.25">
      <c r="A62" s="10" t="s">
        <v>547</v>
      </c>
      <c r="B62" s="1"/>
      <c r="C62" s="10" t="s">
        <v>82</v>
      </c>
      <c r="D62" s="10" t="s">
        <v>82</v>
      </c>
      <c r="E62" s="10" t="s">
        <v>82</v>
      </c>
    </row>
    <row r="63" spans="1:5" x14ac:dyDescent="0.2">
      <c r="A63" s="265"/>
      <c r="B63" s="37"/>
      <c r="C63" s="37"/>
      <c r="D63" s="37"/>
    </row>
    <row r="64" spans="1:5" ht="15.6" hidden="1" customHeight="1" x14ac:dyDescent="0.25">
      <c r="A64" s="10" t="s">
        <v>1608</v>
      </c>
      <c r="B64" s="1"/>
      <c r="C64" s="1"/>
      <c r="D64" s="1"/>
      <c r="E64" s="1"/>
    </row>
    <row r="65" spans="1:5" ht="15.75" hidden="1" x14ac:dyDescent="0.25">
      <c r="A65" s="10" t="s">
        <v>901</v>
      </c>
      <c r="B65" s="1"/>
      <c r="C65" s="1"/>
      <c r="D65" s="1"/>
      <c r="E65" s="1"/>
    </row>
    <row r="66" spans="1:5" ht="15.75" hidden="1" x14ac:dyDescent="0.25">
      <c r="A66" s="10" t="s">
        <v>100</v>
      </c>
      <c r="B66" s="1"/>
      <c r="C66" s="255" t="s">
        <v>1018</v>
      </c>
      <c r="D66" s="255" t="s">
        <v>1018</v>
      </c>
      <c r="E66" s="255" t="s">
        <v>1018</v>
      </c>
    </row>
    <row r="67" spans="1:5" ht="15.75" hidden="1" x14ac:dyDescent="0.25">
      <c r="A67" s="10" t="s">
        <v>902</v>
      </c>
      <c r="B67" s="1"/>
      <c r="C67" s="255" t="str">
        <f>CONCATENATE("BUD",NOTES!$D$7)</f>
        <v>BUD2021</v>
      </c>
      <c r="D67" s="255" t="str">
        <f>CONCATENATE("BUD",NOTES!$D$7)</f>
        <v>BUD2021</v>
      </c>
      <c r="E67" s="255" t="str">
        <f>CONCATENATE("BUD",NOTES!$D$7-1)</f>
        <v>BUD2020</v>
      </c>
    </row>
    <row r="68" spans="1:5" ht="15.75" hidden="1" x14ac:dyDescent="0.25">
      <c r="A68" s="10" t="s">
        <v>903</v>
      </c>
      <c r="B68" s="1"/>
      <c r="C68" s="10">
        <v>10</v>
      </c>
      <c r="D68" s="10">
        <v>20</v>
      </c>
      <c r="E68" s="10">
        <v>10</v>
      </c>
    </row>
    <row r="69" spans="1:5" ht="15.75" hidden="1" x14ac:dyDescent="0.25">
      <c r="A69" s="10" t="s">
        <v>904</v>
      </c>
      <c r="B69" s="1"/>
      <c r="C69" s="10" t="s">
        <v>82</v>
      </c>
      <c r="D69" s="10" t="s">
        <v>82</v>
      </c>
      <c r="E69" s="10" t="s">
        <v>82</v>
      </c>
    </row>
    <row r="70" spans="1:5" x14ac:dyDescent="0.2">
      <c r="A70" s="75"/>
      <c r="B70" s="75"/>
      <c r="C70" s="75"/>
      <c r="D70" s="74"/>
    </row>
    <row r="71" spans="1:5" ht="15.6" hidden="1" customHeight="1" x14ac:dyDescent="0.25">
      <c r="A71" s="10" t="s">
        <v>1906</v>
      </c>
      <c r="B71" s="1"/>
      <c r="C71" s="1"/>
      <c r="D71" s="1"/>
      <c r="E71" s="1"/>
    </row>
    <row r="72" spans="1:5" ht="15.75" hidden="1" x14ac:dyDescent="0.25">
      <c r="A72" s="10" t="s">
        <v>905</v>
      </c>
      <c r="B72" s="1"/>
      <c r="C72" s="1"/>
      <c r="D72" s="1"/>
      <c r="E72" s="1"/>
    </row>
    <row r="73" spans="1:5" ht="15.75" hidden="1" x14ac:dyDescent="0.25">
      <c r="A73" s="10" t="s">
        <v>102</v>
      </c>
      <c r="B73" s="1"/>
      <c r="C73" s="255" t="s">
        <v>1018</v>
      </c>
      <c r="D73" s="255" t="s">
        <v>1018</v>
      </c>
      <c r="E73" s="255" t="s">
        <v>1018</v>
      </c>
    </row>
    <row r="74" spans="1:5" ht="15.75" hidden="1" x14ac:dyDescent="0.25">
      <c r="A74" s="10" t="s">
        <v>906</v>
      </c>
      <c r="B74" s="1"/>
      <c r="C74" s="255" t="str">
        <f>CONCATENATE("BUD",NOTES!$D$7)</f>
        <v>BUD2021</v>
      </c>
      <c r="D74" s="255" t="str">
        <f>CONCATENATE("BUD",NOTES!$D$7)</f>
        <v>BUD2021</v>
      </c>
      <c r="E74" s="255" t="str">
        <f>CONCATENATE("BUD",NOTES!$D$7-1)</f>
        <v>BUD2020</v>
      </c>
    </row>
    <row r="75" spans="1:5" ht="15.75" hidden="1" x14ac:dyDescent="0.25">
      <c r="A75" s="10" t="s">
        <v>907</v>
      </c>
      <c r="B75" s="1"/>
      <c r="C75" s="10">
        <v>10</v>
      </c>
      <c r="D75" s="10">
        <v>20</v>
      </c>
      <c r="E75" s="10">
        <v>10</v>
      </c>
    </row>
    <row r="76" spans="1:5" ht="15.75" hidden="1" x14ac:dyDescent="0.25">
      <c r="A76" s="10" t="s">
        <v>908</v>
      </c>
      <c r="B76" s="1"/>
      <c r="C76" s="10" t="s">
        <v>82</v>
      </c>
      <c r="D76" s="10" t="s">
        <v>82</v>
      </c>
      <c r="E76" s="10" t="s">
        <v>82</v>
      </c>
    </row>
    <row r="77" spans="1:5" ht="15.75" x14ac:dyDescent="0.25">
      <c r="A77" s="10"/>
      <c r="B77" s="1"/>
      <c r="C77" s="10"/>
      <c r="D77" s="10"/>
      <c r="E77" s="10"/>
    </row>
    <row r="78" spans="1:5" ht="15.6" hidden="1" customHeight="1" x14ac:dyDescent="0.25">
      <c r="A78" s="10" t="s">
        <v>1926</v>
      </c>
      <c r="B78" s="1"/>
      <c r="C78" s="1"/>
      <c r="D78" s="1"/>
      <c r="E78" s="1"/>
    </row>
    <row r="79" spans="1:5" ht="15.75" hidden="1" x14ac:dyDescent="0.25">
      <c r="A79" s="10" t="s">
        <v>68</v>
      </c>
      <c r="B79" s="1"/>
      <c r="C79" s="1"/>
      <c r="D79" s="1"/>
      <c r="E79" s="1"/>
    </row>
    <row r="80" spans="1:5" ht="15.75" hidden="1" x14ac:dyDescent="0.25">
      <c r="A80" s="10" t="s">
        <v>886</v>
      </c>
      <c r="B80" s="1"/>
      <c r="C80" s="255" t="s">
        <v>1018</v>
      </c>
      <c r="D80" s="255" t="s">
        <v>1018</v>
      </c>
      <c r="E80" s="255" t="s">
        <v>1018</v>
      </c>
    </row>
    <row r="81" spans="1:5" ht="15.75" hidden="1" x14ac:dyDescent="0.25">
      <c r="A81" s="10" t="s">
        <v>69</v>
      </c>
      <c r="B81" s="1"/>
      <c r="C81" s="255" t="str">
        <f>CONCATENATE("BUD",NOTES!$D$7)</f>
        <v>BUD2021</v>
      </c>
      <c r="D81" s="255" t="str">
        <f>CONCATENATE("BUD",NOTES!$D$7)</f>
        <v>BUD2021</v>
      </c>
      <c r="E81" s="255" t="str">
        <f>CONCATENATE("BUD",NOTES!$D$7-1)</f>
        <v>BUD2020</v>
      </c>
    </row>
    <row r="82" spans="1:5" ht="15.75" hidden="1" x14ac:dyDescent="0.25">
      <c r="A82" s="10" t="s">
        <v>70</v>
      </c>
      <c r="B82" s="1"/>
      <c r="C82" s="10">
        <v>10</v>
      </c>
      <c r="D82" s="10">
        <v>20</v>
      </c>
      <c r="E82" s="10">
        <v>10</v>
      </c>
    </row>
    <row r="83" spans="1:5" ht="15.75" hidden="1" x14ac:dyDescent="0.25">
      <c r="A83" s="10" t="s">
        <v>71</v>
      </c>
      <c r="B83" s="1"/>
      <c r="C83" s="10" t="s">
        <v>82</v>
      </c>
      <c r="D83" s="10" t="s">
        <v>82</v>
      </c>
      <c r="E83" s="10" t="s">
        <v>82</v>
      </c>
    </row>
    <row r="84" spans="1:5" ht="15.75" x14ac:dyDescent="0.25">
      <c r="A84" s="10"/>
      <c r="B84" s="1"/>
      <c r="C84" s="10"/>
      <c r="D84" s="10"/>
      <c r="E84" s="10"/>
    </row>
    <row r="85" spans="1:5" x14ac:dyDescent="0.2">
      <c r="A85" s="75"/>
      <c r="B85" s="75"/>
      <c r="C85" s="75"/>
      <c r="D85" s="74"/>
    </row>
    <row r="86" spans="1:5" hidden="1" x14ac:dyDescent="0.2">
      <c r="A86" t="s">
        <v>474</v>
      </c>
      <c r="B86" s="75"/>
      <c r="C86" s="75">
        <v>0</v>
      </c>
      <c r="D86" s="74">
        <v>0</v>
      </c>
      <c r="E86">
        <v>0</v>
      </c>
    </row>
    <row r="87" spans="1:5" hidden="1" x14ac:dyDescent="0.2">
      <c r="A87" t="s">
        <v>475</v>
      </c>
      <c r="B87" s="75"/>
      <c r="C87" s="75">
        <v>0</v>
      </c>
      <c r="D87" s="74">
        <v>821400</v>
      </c>
      <c r="E87">
        <v>787500</v>
      </c>
    </row>
    <row r="88" spans="1:5" hidden="1" x14ac:dyDescent="0.2">
      <c r="A88" t="s">
        <v>476</v>
      </c>
      <c r="B88" s="75"/>
      <c r="C88" s="75">
        <v>0</v>
      </c>
      <c r="D88" s="74">
        <v>0</v>
      </c>
      <c r="E88">
        <v>0</v>
      </c>
    </row>
    <row r="89" spans="1:5" hidden="1" x14ac:dyDescent="0.2">
      <c r="A89" t="s">
        <v>477</v>
      </c>
      <c r="B89" s="75"/>
      <c r="C89" s="75">
        <v>0</v>
      </c>
      <c r="D89" s="74">
        <v>0</v>
      </c>
      <c r="E89">
        <v>0</v>
      </c>
    </row>
    <row r="90" spans="1:5" hidden="1" x14ac:dyDescent="0.2">
      <c r="A90" t="s">
        <v>478</v>
      </c>
      <c r="B90" s="75"/>
      <c r="C90" s="75">
        <v>0</v>
      </c>
      <c r="D90" s="74">
        <v>0</v>
      </c>
      <c r="E90">
        <v>0</v>
      </c>
    </row>
    <row r="91" spans="1:5" hidden="1" x14ac:dyDescent="0.2">
      <c r="A91" t="s">
        <v>695</v>
      </c>
      <c r="B91" s="75"/>
      <c r="C91" s="75">
        <v>0</v>
      </c>
      <c r="D91" s="74">
        <v>2323400</v>
      </c>
      <c r="E91">
        <v>2323000</v>
      </c>
    </row>
    <row r="92" spans="1:5" hidden="1" x14ac:dyDescent="0.2">
      <c r="A92" t="s">
        <v>696</v>
      </c>
      <c r="B92" s="75"/>
      <c r="C92" s="75">
        <v>0</v>
      </c>
      <c r="D92" s="74">
        <v>219143.95</v>
      </c>
      <c r="E92">
        <v>225854.1</v>
      </c>
    </row>
    <row r="93" spans="1:5" hidden="1" x14ac:dyDescent="0.2">
      <c r="A93" t="s">
        <v>697</v>
      </c>
      <c r="B93" s="75"/>
      <c r="C93" s="75">
        <v>0</v>
      </c>
      <c r="D93" s="75">
        <v>0</v>
      </c>
      <c r="E93">
        <v>0</v>
      </c>
    </row>
    <row r="94" spans="1:5" hidden="1" x14ac:dyDescent="0.2">
      <c r="A94" t="s">
        <v>169</v>
      </c>
      <c r="B94" s="75"/>
      <c r="C94" s="75">
        <v>0</v>
      </c>
      <c r="D94" s="75">
        <v>0</v>
      </c>
      <c r="E94">
        <v>0</v>
      </c>
    </row>
    <row r="95" spans="1:5" hidden="1" x14ac:dyDescent="0.2">
      <c r="A95" t="s">
        <v>170</v>
      </c>
      <c r="B95" s="73"/>
      <c r="C95" s="73">
        <v>0</v>
      </c>
      <c r="D95" s="73">
        <v>453100</v>
      </c>
      <c r="E95">
        <v>349600</v>
      </c>
    </row>
    <row r="96" spans="1:5" hidden="1" x14ac:dyDescent="0.2">
      <c r="A96" s="9" t="s">
        <v>482</v>
      </c>
      <c r="B96" s="73"/>
      <c r="C96" s="9">
        <v>0</v>
      </c>
      <c r="D96" s="9">
        <v>14575700</v>
      </c>
      <c r="E96">
        <v>12316000</v>
      </c>
    </row>
    <row r="97" spans="1:9" hidden="1" x14ac:dyDescent="0.2">
      <c r="A97" s="9" t="s">
        <v>483</v>
      </c>
      <c r="B97" s="73"/>
      <c r="C97" s="9">
        <v>0</v>
      </c>
      <c r="D97" s="9">
        <v>0</v>
      </c>
      <c r="E97">
        <v>0</v>
      </c>
    </row>
    <row r="98" spans="1:9" ht="13.5" thickBot="1" x14ac:dyDescent="0.25">
      <c r="A98" s="73"/>
      <c r="B98" s="73"/>
      <c r="C98" s="73"/>
      <c r="D98" s="73"/>
    </row>
    <row r="99" spans="1:9" ht="16.5" thickBot="1" x14ac:dyDescent="0.3">
      <c r="B99" s="387" t="s">
        <v>109</v>
      </c>
      <c r="C99" s="388"/>
      <c r="D99" s="388"/>
      <c r="E99" s="388"/>
      <c r="F99" s="389"/>
    </row>
    <row r="100" spans="1:9" ht="16.5" thickBot="1" x14ac:dyDescent="0.3">
      <c r="B100" s="26"/>
      <c r="C100" s="408">
        <f>NOTES!$D$7</f>
        <v>2021</v>
      </c>
      <c r="D100" s="409"/>
      <c r="E100" s="408">
        <f>NOTES!$D$7-1</f>
        <v>2020</v>
      </c>
      <c r="F100" s="409"/>
    </row>
    <row r="101" spans="1:9" ht="39.75" thickBot="1" x14ac:dyDescent="0.3">
      <c r="B101" s="30" t="s">
        <v>1269</v>
      </c>
      <c r="C101" s="127" t="s">
        <v>1263</v>
      </c>
      <c r="D101" s="126" t="s">
        <v>1359</v>
      </c>
      <c r="E101" s="126" t="s">
        <v>1263</v>
      </c>
      <c r="F101" s="127" t="s">
        <v>1264</v>
      </c>
    </row>
    <row r="102" spans="1:9" ht="16.5" thickBot="1" x14ac:dyDescent="0.3">
      <c r="B102" s="26"/>
      <c r="C102" s="35" t="s">
        <v>1262</v>
      </c>
      <c r="D102" s="33" t="s">
        <v>1262</v>
      </c>
      <c r="E102" s="35" t="s">
        <v>1262</v>
      </c>
      <c r="F102" s="33" t="s">
        <v>1262</v>
      </c>
    </row>
    <row r="103" spans="1:9" ht="15.75" x14ac:dyDescent="0.25">
      <c r="B103" s="6"/>
      <c r="C103" s="195"/>
      <c r="D103" s="195"/>
      <c r="E103" s="148"/>
      <c r="F103" s="149"/>
    </row>
    <row r="104" spans="1:9" ht="15.75" x14ac:dyDescent="0.25">
      <c r="B104" s="5" t="s">
        <v>1266</v>
      </c>
      <c r="C104" s="6"/>
      <c r="D104" s="6"/>
      <c r="E104" s="6"/>
      <c r="F104" s="15"/>
      <c r="H104" s="283" t="s">
        <v>515</v>
      </c>
      <c r="I104" s="10"/>
    </row>
    <row r="105" spans="1:9" ht="15.75" x14ac:dyDescent="0.25">
      <c r="B105" s="6" t="s">
        <v>1267</v>
      </c>
      <c r="C105" s="6"/>
      <c r="D105" s="73"/>
      <c r="E105" s="6"/>
      <c r="F105" s="15"/>
      <c r="H105" s="44" t="s">
        <v>1033</v>
      </c>
      <c r="I105" s="284" t="s">
        <v>515</v>
      </c>
    </row>
    <row r="106" spans="1:9" ht="15" x14ac:dyDescent="0.25">
      <c r="B106" s="196" t="s">
        <v>1924</v>
      </c>
      <c r="C106" s="270">
        <v>0</v>
      </c>
      <c r="D106" s="270">
        <v>0</v>
      </c>
      <c r="E106" s="270">
        <v>0</v>
      </c>
      <c r="F106" s="207">
        <v>0</v>
      </c>
      <c r="H106" s="43"/>
      <c r="I106" s="285">
        <f>IF(D106="",1,IF(E106&gt;D106,E106,IF(F106&gt;D106,F106,D106)))</f>
        <v>0</v>
      </c>
    </row>
    <row r="107" spans="1:9" ht="15" x14ac:dyDescent="0.25">
      <c r="B107" s="196" t="s">
        <v>1875</v>
      </c>
      <c r="C107" s="270">
        <v>0</v>
      </c>
      <c r="D107" s="270">
        <v>821400</v>
      </c>
      <c r="E107" s="270">
        <v>787500</v>
      </c>
      <c r="F107" s="207">
        <v>787500</v>
      </c>
      <c r="I107" s="285">
        <f t="shared" ref="I107:I124" si="0">IF(D107="",1,IF(E107&gt;D107,E107,IF(F107&gt;D107,F107,D107)))</f>
        <v>821400</v>
      </c>
    </row>
    <row r="108" spans="1:9" ht="15" x14ac:dyDescent="0.25">
      <c r="B108" s="196" t="s">
        <v>1917</v>
      </c>
      <c r="C108" s="270">
        <v>0</v>
      </c>
      <c r="D108" s="270">
        <v>0</v>
      </c>
      <c r="E108" s="270">
        <v>0</v>
      </c>
      <c r="F108" s="207">
        <v>0</v>
      </c>
      <c r="I108" s="285">
        <f t="shared" si="0"/>
        <v>0</v>
      </c>
    </row>
    <row r="109" spans="1:9" ht="15" x14ac:dyDescent="0.25">
      <c r="B109" s="196" t="s">
        <v>1898</v>
      </c>
      <c r="C109" s="270">
        <v>0</v>
      </c>
      <c r="D109" s="270">
        <v>0</v>
      </c>
      <c r="E109" s="270">
        <v>0</v>
      </c>
      <c r="F109" s="207">
        <v>0</v>
      </c>
      <c r="I109" s="285">
        <f t="shared" si="0"/>
        <v>0</v>
      </c>
    </row>
    <row r="110" spans="1:9" ht="15" x14ac:dyDescent="0.25">
      <c r="B110" s="196" t="s">
        <v>1919</v>
      </c>
      <c r="C110" s="270">
        <v>0</v>
      </c>
      <c r="D110" s="270">
        <v>14575700</v>
      </c>
      <c r="E110" s="270">
        <v>12316000</v>
      </c>
      <c r="F110" s="207">
        <v>13110000</v>
      </c>
      <c r="I110" s="285"/>
    </row>
    <row r="111" spans="1:9" ht="15" x14ac:dyDescent="0.25">
      <c r="B111" s="365" t="s">
        <v>1923</v>
      </c>
      <c r="C111" s="270">
        <v>0</v>
      </c>
      <c r="D111" s="270">
        <v>0</v>
      </c>
      <c r="E111" s="270">
        <v>0</v>
      </c>
      <c r="F111" s="207">
        <v>0</v>
      </c>
      <c r="I111" s="285"/>
    </row>
    <row r="112" spans="1:9" ht="15" x14ac:dyDescent="0.25">
      <c r="B112" s="196" t="s">
        <v>505</v>
      </c>
      <c r="C112" s="270">
        <v>0</v>
      </c>
      <c r="D112" s="270">
        <v>0</v>
      </c>
      <c r="E112" s="270">
        <v>0</v>
      </c>
      <c r="F112" s="207">
        <v>0</v>
      </c>
      <c r="I112" s="285">
        <f t="shared" si="0"/>
        <v>0</v>
      </c>
    </row>
    <row r="113" spans="2:9" ht="16.5" thickBot="1" x14ac:dyDescent="0.3">
      <c r="B113" s="53"/>
      <c r="C113" s="206"/>
      <c r="D113" s="73"/>
      <c r="E113" s="206"/>
      <c r="F113" s="207"/>
      <c r="I113" s="285">
        <f t="shared" si="0"/>
        <v>1</v>
      </c>
    </row>
    <row r="114" spans="2:9" ht="16.5" thickBot="1" x14ac:dyDescent="0.3">
      <c r="B114" s="30" t="s">
        <v>255</v>
      </c>
      <c r="C114" s="208">
        <v>0</v>
      </c>
      <c r="D114" s="208">
        <v>15397100</v>
      </c>
      <c r="E114" s="208">
        <v>13103500</v>
      </c>
      <c r="F114" s="208">
        <v>13897500</v>
      </c>
      <c r="I114" s="285">
        <f t="shared" si="0"/>
        <v>15397100</v>
      </c>
    </row>
    <row r="115" spans="2:9" ht="15.75" x14ac:dyDescent="0.25">
      <c r="B115" s="197"/>
      <c r="C115" s="245"/>
      <c r="D115" s="245"/>
      <c r="E115" s="245"/>
      <c r="F115" s="245"/>
      <c r="I115" s="285">
        <f t="shared" si="0"/>
        <v>1</v>
      </c>
    </row>
    <row r="116" spans="2:9" ht="15.75" x14ac:dyDescent="0.25">
      <c r="B116" s="198" t="s">
        <v>1268</v>
      </c>
      <c r="C116" s="206"/>
      <c r="D116" s="206"/>
      <c r="E116" s="206"/>
      <c r="F116" s="206"/>
      <c r="I116" s="285">
        <f t="shared" si="0"/>
        <v>1</v>
      </c>
    </row>
    <row r="117" spans="2:9" ht="15.75" x14ac:dyDescent="0.25">
      <c r="B117" s="197"/>
      <c r="C117" s="206"/>
      <c r="D117" s="206"/>
      <c r="E117" s="206"/>
      <c r="F117" s="206"/>
      <c r="I117" s="285">
        <f t="shared" si="0"/>
        <v>1</v>
      </c>
    </row>
    <row r="118" spans="2:9" ht="15" x14ac:dyDescent="0.25">
      <c r="B118" s="199" t="s">
        <v>118</v>
      </c>
      <c r="C118" s="270">
        <v>0</v>
      </c>
      <c r="D118" s="270">
        <v>2323400</v>
      </c>
      <c r="E118" s="270">
        <v>2323000</v>
      </c>
      <c r="F118" s="206">
        <v>1529000</v>
      </c>
      <c r="I118" s="285">
        <f t="shared" si="0"/>
        <v>2323400</v>
      </c>
    </row>
    <row r="119" spans="2:9" ht="15" x14ac:dyDescent="0.25">
      <c r="B119" s="199" t="s">
        <v>105</v>
      </c>
      <c r="C119" s="270">
        <v>0</v>
      </c>
      <c r="D119" s="270">
        <v>219100</v>
      </c>
      <c r="E119" s="270">
        <v>225900</v>
      </c>
      <c r="F119" s="206">
        <v>225900</v>
      </c>
      <c r="I119" s="285">
        <f t="shared" si="0"/>
        <v>225900</v>
      </c>
    </row>
    <row r="120" spans="2:9" ht="15" x14ac:dyDescent="0.25">
      <c r="B120" s="201" t="s">
        <v>507</v>
      </c>
      <c r="C120" s="270">
        <v>0</v>
      </c>
      <c r="D120" s="270">
        <v>0</v>
      </c>
      <c r="E120" s="270">
        <v>0</v>
      </c>
      <c r="F120" s="206">
        <v>0</v>
      </c>
      <c r="I120" s="285">
        <f t="shared" si="0"/>
        <v>0</v>
      </c>
    </row>
    <row r="121" spans="2:9" ht="15" x14ac:dyDescent="0.25">
      <c r="B121" s="199" t="s">
        <v>343</v>
      </c>
      <c r="C121" s="270">
        <v>0</v>
      </c>
      <c r="D121" s="270">
        <v>0</v>
      </c>
      <c r="E121" s="270">
        <v>0</v>
      </c>
      <c r="F121" s="206">
        <v>0</v>
      </c>
      <c r="I121" s="285">
        <f t="shared" si="0"/>
        <v>0</v>
      </c>
    </row>
    <row r="122" spans="2:9" ht="15" x14ac:dyDescent="0.25">
      <c r="B122" s="199" t="s">
        <v>107</v>
      </c>
      <c r="C122" s="270">
        <v>0</v>
      </c>
      <c r="D122" s="270">
        <v>453100</v>
      </c>
      <c r="E122" s="270">
        <v>349600</v>
      </c>
      <c r="F122" s="206">
        <v>349600</v>
      </c>
      <c r="I122" s="285">
        <f t="shared" si="0"/>
        <v>453100</v>
      </c>
    </row>
    <row r="123" spans="2:9" ht="16.5" thickBot="1" x14ac:dyDescent="0.3">
      <c r="B123" s="197"/>
      <c r="C123" s="206"/>
      <c r="D123" s="206"/>
      <c r="E123" s="206"/>
      <c r="F123" s="206"/>
      <c r="I123" s="285">
        <f t="shared" si="0"/>
        <v>1</v>
      </c>
    </row>
    <row r="124" spans="2:9" ht="16.5" thickBot="1" x14ac:dyDescent="0.3">
      <c r="B124" s="32" t="s">
        <v>254</v>
      </c>
      <c r="C124" s="208">
        <v>0</v>
      </c>
      <c r="D124" s="208">
        <v>2995600</v>
      </c>
      <c r="E124" s="208">
        <v>2898500</v>
      </c>
      <c r="F124" s="208">
        <v>2104500</v>
      </c>
      <c r="I124" s="285">
        <f t="shared" si="0"/>
        <v>2995600</v>
      </c>
    </row>
    <row r="125" spans="2:9" ht="15.75" x14ac:dyDescent="0.25">
      <c r="B125" s="197"/>
      <c r="C125" s="99"/>
      <c r="D125" s="99"/>
      <c r="E125" s="99"/>
      <c r="F125" s="99"/>
    </row>
    <row r="126" spans="2:9" ht="16.5" thickBot="1" x14ac:dyDescent="0.3">
      <c r="B126" s="197"/>
      <c r="C126" s="99"/>
      <c r="D126" s="99"/>
      <c r="E126" s="99"/>
      <c r="F126" s="99"/>
    </row>
    <row r="127" spans="2:9" ht="16.5" thickBot="1" x14ac:dyDescent="0.3">
      <c r="B127" s="30" t="s">
        <v>817</v>
      </c>
      <c r="C127" s="210">
        <v>0</v>
      </c>
      <c r="D127" s="210">
        <v>18392700</v>
      </c>
      <c r="E127" s="210">
        <v>16002000</v>
      </c>
      <c r="F127" s="210">
        <v>16002000</v>
      </c>
    </row>
  </sheetData>
  <mergeCells count="3">
    <mergeCell ref="B99:F99"/>
    <mergeCell ref="C100:D100"/>
    <mergeCell ref="E100:F100"/>
  </mergeCells>
  <phoneticPr fontId="0" type="noConversion"/>
  <pageMargins left="0.74803149606299213" right="0.74803149606299213" top="0.98425196850393704" bottom="0.98425196850393704" header="0.51181102362204722" footer="0.51181102362204722"/>
  <pageSetup paperSize="9" scale="94" firstPageNumber="40" fitToHeight="0"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213"/>
  <sheetViews>
    <sheetView topLeftCell="B182" zoomScaleNormal="100" workbookViewId="0">
      <selection activeCell="G213" sqref="G213"/>
    </sheetView>
  </sheetViews>
  <sheetFormatPr defaultRowHeight="12.75" x14ac:dyDescent="0.2"/>
  <cols>
    <col min="1" max="1" width="15.140625" hidden="1" customWidth="1"/>
    <col min="2" max="2" width="5.7109375" customWidth="1"/>
    <col min="3" max="3" width="42.7109375" customWidth="1"/>
    <col min="4" max="5" width="11" customWidth="1"/>
    <col min="6" max="6" width="11.28515625" customWidth="1"/>
    <col min="7" max="7" width="10.85546875" customWidth="1"/>
  </cols>
  <sheetData>
    <row r="1" spans="1:15" ht="15.75" hidden="1" x14ac:dyDescent="0.25">
      <c r="A1" s="10" t="s">
        <v>1609</v>
      </c>
      <c r="B1" s="1"/>
      <c r="C1" s="1"/>
      <c r="D1" s="1"/>
      <c r="E1" s="1"/>
      <c r="F1" s="1"/>
      <c r="G1" s="75"/>
      <c r="H1" s="73"/>
      <c r="I1" s="73"/>
      <c r="J1" s="73"/>
      <c r="K1" s="73"/>
      <c r="L1" s="73"/>
      <c r="M1" s="73"/>
      <c r="N1" s="73"/>
      <c r="O1" s="73"/>
    </row>
    <row r="2" spans="1:15" ht="15.75" hidden="1" x14ac:dyDescent="0.25">
      <c r="A2" s="10" t="s">
        <v>1017</v>
      </c>
      <c r="B2" s="1"/>
      <c r="C2" s="1"/>
      <c r="D2" s="1"/>
      <c r="E2" s="1"/>
      <c r="F2" s="1"/>
      <c r="G2" s="75"/>
      <c r="H2" s="73"/>
      <c r="I2" s="73"/>
      <c r="J2" s="73"/>
      <c r="K2" s="73"/>
      <c r="L2" s="73"/>
      <c r="M2" s="73"/>
      <c r="N2" s="73"/>
      <c r="O2" s="73"/>
    </row>
    <row r="3" spans="1:15" ht="15.75" hidden="1" x14ac:dyDescent="0.25">
      <c r="A3" s="10" t="s">
        <v>516</v>
      </c>
      <c r="B3" s="1"/>
      <c r="C3" s="1"/>
      <c r="D3" s="255" t="s">
        <v>1018</v>
      </c>
      <c r="E3" s="255" t="s">
        <v>1018</v>
      </c>
      <c r="F3" s="255" t="s">
        <v>1018</v>
      </c>
      <c r="G3" s="75"/>
      <c r="H3" s="73"/>
      <c r="I3" s="73"/>
      <c r="J3" s="73"/>
      <c r="K3" s="73"/>
      <c r="L3" s="73"/>
      <c r="M3" s="73"/>
      <c r="N3" s="73"/>
      <c r="O3" s="73"/>
    </row>
    <row r="4" spans="1:15" ht="15.75" hidden="1" x14ac:dyDescent="0.25">
      <c r="A4" s="10" t="s">
        <v>1021</v>
      </c>
      <c r="B4" s="1"/>
      <c r="C4" s="1"/>
      <c r="D4" s="255" t="str">
        <f>CONCATENATE("BUD",NOTES!$D$7)</f>
        <v>BUD2021</v>
      </c>
      <c r="E4" s="255" t="str">
        <f>CONCATENATE("BUD",NOTES!$D$7)</f>
        <v>BUD2021</v>
      </c>
      <c r="F4" s="255" t="str">
        <f>CONCATENATE("BUD",NOTES!$D$7-1)</f>
        <v>BUD2020</v>
      </c>
      <c r="G4" s="75"/>
      <c r="H4" s="73"/>
      <c r="I4" s="73"/>
      <c r="J4" s="73"/>
      <c r="K4" s="73"/>
      <c r="L4" s="73"/>
      <c r="M4" s="73"/>
      <c r="N4" s="73"/>
      <c r="O4" s="73"/>
    </row>
    <row r="5" spans="1:15" ht="15.75" hidden="1" x14ac:dyDescent="0.25">
      <c r="A5" s="10" t="s">
        <v>1019</v>
      </c>
      <c r="B5" s="1"/>
      <c r="C5" s="1"/>
      <c r="D5" s="10">
        <v>10</v>
      </c>
      <c r="E5" s="10">
        <v>20</v>
      </c>
      <c r="F5" s="10">
        <v>10</v>
      </c>
      <c r="G5" s="75"/>
      <c r="H5" s="73"/>
      <c r="I5" s="73"/>
      <c r="J5" s="73"/>
      <c r="K5" s="73"/>
      <c r="L5" s="73"/>
      <c r="M5" s="73"/>
      <c r="N5" s="73"/>
      <c r="O5" s="73"/>
    </row>
    <row r="6" spans="1:15" ht="15.75" hidden="1" x14ac:dyDescent="0.25">
      <c r="A6" s="10" t="s">
        <v>1020</v>
      </c>
      <c r="B6" s="1"/>
      <c r="C6" s="1"/>
      <c r="D6" s="10" t="s">
        <v>81</v>
      </c>
      <c r="E6" s="10" t="s">
        <v>81</v>
      </c>
      <c r="F6" s="10" t="s">
        <v>81</v>
      </c>
      <c r="G6" s="74"/>
      <c r="H6" s="74"/>
      <c r="I6" s="73"/>
      <c r="J6" s="73"/>
      <c r="K6" s="73"/>
      <c r="L6" s="73"/>
      <c r="M6" s="74"/>
      <c r="N6" s="74"/>
      <c r="O6" s="74"/>
    </row>
    <row r="7" spans="1:15" x14ac:dyDescent="0.2">
      <c r="C7" s="24"/>
      <c r="D7" s="130"/>
      <c r="E7" s="130"/>
      <c r="F7" s="130"/>
      <c r="G7" s="74"/>
      <c r="H7" s="74"/>
      <c r="I7" s="75"/>
      <c r="J7" s="75"/>
      <c r="K7" s="75"/>
      <c r="L7" s="75"/>
      <c r="M7" s="74"/>
      <c r="N7" s="74"/>
      <c r="O7" s="74"/>
    </row>
    <row r="8" spans="1:15" ht="15.75" hidden="1" x14ac:dyDescent="0.25">
      <c r="A8" s="10" t="s">
        <v>1610</v>
      </c>
      <c r="B8" s="1"/>
      <c r="C8" s="1"/>
      <c r="D8" s="1"/>
      <c r="E8" s="1"/>
      <c r="F8" s="1"/>
      <c r="G8" s="74"/>
      <c r="H8" s="74"/>
      <c r="I8" s="73"/>
      <c r="J8" s="73"/>
      <c r="K8" s="73"/>
      <c r="L8" s="73"/>
      <c r="M8" s="74"/>
      <c r="N8" s="74"/>
      <c r="O8" s="74"/>
    </row>
    <row r="9" spans="1:15" ht="15.75" hidden="1" x14ac:dyDescent="0.25">
      <c r="A9" s="10" t="s">
        <v>1025</v>
      </c>
      <c r="B9" s="1"/>
      <c r="C9" s="1"/>
      <c r="D9" s="1"/>
      <c r="E9" s="1"/>
      <c r="F9" s="1"/>
      <c r="G9" s="74"/>
      <c r="H9" s="74"/>
      <c r="I9" s="73"/>
      <c r="J9" s="73"/>
      <c r="K9" s="73"/>
      <c r="L9" s="73"/>
      <c r="M9" s="74"/>
      <c r="N9" s="74"/>
      <c r="O9" s="74"/>
    </row>
    <row r="10" spans="1:15" ht="15.75" hidden="1" x14ac:dyDescent="0.25">
      <c r="A10" s="10" t="s">
        <v>83</v>
      </c>
      <c r="B10" s="1"/>
      <c r="C10" s="1"/>
      <c r="D10" s="255" t="s">
        <v>1018</v>
      </c>
      <c r="E10" s="255" t="s">
        <v>1018</v>
      </c>
      <c r="F10" s="255" t="s">
        <v>1018</v>
      </c>
      <c r="G10" s="75"/>
      <c r="H10" s="73"/>
      <c r="I10" s="73"/>
      <c r="J10" s="73"/>
      <c r="K10" s="73"/>
      <c r="L10" s="73"/>
      <c r="M10" s="73"/>
      <c r="N10" s="73"/>
      <c r="O10" s="73"/>
    </row>
    <row r="11" spans="1:15" ht="15.75" hidden="1" x14ac:dyDescent="0.25">
      <c r="A11" s="10" t="s">
        <v>1026</v>
      </c>
      <c r="B11" s="1"/>
      <c r="C11" s="1"/>
      <c r="D11" s="255" t="str">
        <f>CONCATENATE("BUD",NOTES!$D$7)</f>
        <v>BUD2021</v>
      </c>
      <c r="E11" s="255" t="str">
        <f>CONCATENATE("BUD",NOTES!$D$7)</f>
        <v>BUD2021</v>
      </c>
      <c r="F11" s="255" t="str">
        <f>CONCATENATE("BUD",NOTES!$D$7-1)</f>
        <v>BUD2020</v>
      </c>
      <c r="G11" s="75"/>
      <c r="H11" s="73"/>
      <c r="I11" s="73"/>
      <c r="J11" s="73"/>
      <c r="K11" s="73"/>
      <c r="L11" s="73"/>
      <c r="M11" s="73"/>
      <c r="N11" s="73"/>
      <c r="O11" s="73"/>
    </row>
    <row r="12" spans="1:15" ht="15.75" hidden="1" x14ac:dyDescent="0.25">
      <c r="A12" s="10" t="s">
        <v>1027</v>
      </c>
      <c r="B12" s="1"/>
      <c r="C12" s="1"/>
      <c r="D12" s="10">
        <v>10</v>
      </c>
      <c r="E12" s="10">
        <v>20</v>
      </c>
      <c r="F12" s="10">
        <v>10</v>
      </c>
      <c r="G12" s="37"/>
    </row>
    <row r="13" spans="1:15" ht="15.75" hidden="1" x14ac:dyDescent="0.25">
      <c r="A13" s="10" t="s">
        <v>1028</v>
      </c>
      <c r="B13" s="1"/>
      <c r="C13" s="1"/>
      <c r="D13" s="10" t="s">
        <v>81</v>
      </c>
      <c r="E13" s="10" t="s">
        <v>81</v>
      </c>
      <c r="F13" s="10" t="s">
        <v>81</v>
      </c>
      <c r="G13" s="75"/>
      <c r="H13" s="73"/>
      <c r="I13" s="73"/>
      <c r="J13" s="73"/>
      <c r="K13" s="73"/>
      <c r="L13" s="73"/>
      <c r="M13" s="73"/>
      <c r="N13" s="73"/>
      <c r="O13" s="73"/>
    </row>
    <row r="14" spans="1:15" x14ac:dyDescent="0.2">
      <c r="C14" s="24"/>
      <c r="D14" s="130"/>
      <c r="E14" s="130"/>
      <c r="F14" s="130"/>
      <c r="G14" s="75"/>
      <c r="H14" s="73"/>
      <c r="I14" s="73"/>
      <c r="J14" s="73"/>
      <c r="K14" s="73"/>
      <c r="L14" s="73"/>
      <c r="M14" s="73"/>
      <c r="N14" s="73"/>
      <c r="O14" s="73"/>
    </row>
    <row r="15" spans="1:15" ht="15.75" hidden="1" x14ac:dyDescent="0.25">
      <c r="A15" s="10" t="s">
        <v>1611</v>
      </c>
      <c r="B15" s="1"/>
      <c r="C15" s="1"/>
      <c r="D15" s="1"/>
      <c r="E15" s="1"/>
      <c r="F15" s="1"/>
      <c r="G15" s="75"/>
      <c r="H15" s="73"/>
      <c r="I15" s="73"/>
      <c r="J15" s="73"/>
      <c r="K15" s="73"/>
      <c r="L15" s="73"/>
      <c r="M15" s="73"/>
      <c r="N15" s="73"/>
      <c r="O15" s="73"/>
    </row>
    <row r="16" spans="1:15" ht="15.75" hidden="1" x14ac:dyDescent="0.25">
      <c r="A16" s="10" t="s">
        <v>1029</v>
      </c>
      <c r="B16" s="1"/>
      <c r="C16" s="1"/>
      <c r="D16" s="1"/>
      <c r="E16" s="1"/>
      <c r="F16" s="1"/>
      <c r="G16" s="75"/>
      <c r="H16" s="73"/>
      <c r="I16" s="73"/>
      <c r="J16" s="73"/>
      <c r="K16" s="73"/>
      <c r="L16" s="73"/>
      <c r="M16" s="73"/>
      <c r="N16" s="73"/>
      <c r="O16" s="73"/>
    </row>
    <row r="17" spans="1:15" ht="15.75" hidden="1" x14ac:dyDescent="0.25">
      <c r="A17" s="10" t="s">
        <v>84</v>
      </c>
      <c r="B17" s="1"/>
      <c r="C17" s="1"/>
      <c r="D17" s="255" t="s">
        <v>1018</v>
      </c>
      <c r="E17" s="255" t="s">
        <v>1018</v>
      </c>
      <c r="F17" s="255" t="s">
        <v>1018</v>
      </c>
      <c r="G17" s="75"/>
      <c r="H17" s="73"/>
      <c r="I17" s="73"/>
      <c r="J17" s="73"/>
      <c r="K17" s="73"/>
      <c r="L17" s="73"/>
      <c r="M17" s="73"/>
      <c r="N17" s="73"/>
      <c r="O17" s="73"/>
    </row>
    <row r="18" spans="1:15" ht="15.75" hidden="1" x14ac:dyDescent="0.25">
      <c r="A18" s="10" t="s">
        <v>1030</v>
      </c>
      <c r="B18" s="1"/>
      <c r="C18" s="1"/>
      <c r="D18" s="255" t="str">
        <f>CONCATENATE("BUD",NOTES!$D$7)</f>
        <v>BUD2021</v>
      </c>
      <c r="E18" s="255" t="str">
        <f>CONCATENATE("BUD",NOTES!$D$7)</f>
        <v>BUD2021</v>
      </c>
      <c r="F18" s="255" t="str">
        <f>CONCATENATE("BUD",NOTES!$D$7-1)</f>
        <v>BUD2020</v>
      </c>
      <c r="G18" s="74"/>
      <c r="H18" s="74"/>
      <c r="I18" s="73"/>
      <c r="J18" s="73"/>
      <c r="K18" s="73"/>
      <c r="L18" s="73"/>
      <c r="M18" s="74"/>
      <c r="N18" s="74"/>
      <c r="O18" s="74"/>
    </row>
    <row r="19" spans="1:15" ht="15.75" hidden="1" x14ac:dyDescent="0.25">
      <c r="A19" s="10" t="s">
        <v>1031</v>
      </c>
      <c r="B19" s="1"/>
      <c r="C19" s="1"/>
      <c r="D19" s="10">
        <v>10</v>
      </c>
      <c r="E19" s="10">
        <v>20</v>
      </c>
      <c r="F19" s="10">
        <v>10</v>
      </c>
      <c r="G19" s="74"/>
      <c r="H19" s="74"/>
      <c r="I19" s="75"/>
      <c r="J19" s="75"/>
      <c r="K19" s="75"/>
      <c r="L19" s="75"/>
      <c r="M19" s="74"/>
      <c r="N19" s="74"/>
      <c r="O19" s="74"/>
    </row>
    <row r="20" spans="1:15" ht="15.75" hidden="1" x14ac:dyDescent="0.25">
      <c r="A20" s="10" t="s">
        <v>1032</v>
      </c>
      <c r="B20" s="1"/>
      <c r="C20" s="1"/>
      <c r="D20" s="10" t="s">
        <v>81</v>
      </c>
      <c r="E20" s="10" t="s">
        <v>81</v>
      </c>
      <c r="F20" s="10" t="s">
        <v>81</v>
      </c>
      <c r="G20" s="74"/>
      <c r="H20" s="74"/>
      <c r="I20" s="73"/>
      <c r="J20" s="73"/>
      <c r="K20" s="73"/>
      <c r="L20" s="73"/>
      <c r="M20" s="74"/>
      <c r="N20" s="74"/>
      <c r="O20" s="74"/>
    </row>
    <row r="21" spans="1:15" x14ac:dyDescent="0.2">
      <c r="A21" s="75"/>
      <c r="B21" s="75"/>
      <c r="C21" s="75"/>
      <c r="D21" s="129"/>
      <c r="E21" s="94"/>
      <c r="F21" s="129"/>
      <c r="G21" s="74"/>
      <c r="H21" s="74"/>
      <c r="I21" s="73"/>
      <c r="J21" s="73"/>
      <c r="K21" s="73"/>
      <c r="L21" s="73"/>
      <c r="M21" s="74"/>
      <c r="N21" s="74"/>
      <c r="O21" s="74"/>
    </row>
    <row r="22" spans="1:15" ht="15.75" hidden="1" x14ac:dyDescent="0.25">
      <c r="A22" s="10" t="s">
        <v>1612</v>
      </c>
      <c r="B22" s="1"/>
      <c r="C22" s="1"/>
      <c r="D22" s="1"/>
      <c r="E22" s="1"/>
      <c r="F22" s="1"/>
      <c r="G22" s="75"/>
      <c r="H22" s="73"/>
      <c r="I22" s="73"/>
      <c r="J22" s="73"/>
      <c r="K22" s="73"/>
      <c r="L22" s="73"/>
      <c r="M22" s="73"/>
      <c r="N22" s="73"/>
      <c r="O22" s="73"/>
    </row>
    <row r="23" spans="1:15" ht="15.75" hidden="1" x14ac:dyDescent="0.25">
      <c r="A23" s="10" t="s">
        <v>1149</v>
      </c>
      <c r="B23" s="1"/>
      <c r="C23" s="1"/>
      <c r="D23" s="1"/>
      <c r="E23" s="1"/>
      <c r="F23" s="1"/>
      <c r="G23" s="75"/>
      <c r="H23" s="73"/>
      <c r="I23" s="73"/>
      <c r="J23" s="73"/>
      <c r="K23" s="73"/>
      <c r="L23" s="73"/>
      <c r="M23" s="73"/>
      <c r="N23" s="73"/>
      <c r="O23" s="73"/>
    </row>
    <row r="24" spans="1:15" ht="15.75" hidden="1" x14ac:dyDescent="0.25">
      <c r="A24" s="10" t="s">
        <v>86</v>
      </c>
      <c r="B24" s="1"/>
      <c r="C24" s="1"/>
      <c r="D24" s="255" t="s">
        <v>1018</v>
      </c>
      <c r="E24" s="255" t="s">
        <v>1018</v>
      </c>
      <c r="F24" s="255" t="s">
        <v>1018</v>
      </c>
      <c r="G24" s="37"/>
    </row>
    <row r="25" spans="1:15" ht="15.75" hidden="1" x14ac:dyDescent="0.25">
      <c r="A25" s="10" t="s">
        <v>1150</v>
      </c>
      <c r="B25" s="1"/>
      <c r="C25" s="1"/>
      <c r="D25" s="255" t="str">
        <f>CONCATENATE("BUD",NOTES!$D$7)</f>
        <v>BUD2021</v>
      </c>
      <c r="E25" s="255" t="str">
        <f>CONCATENATE("BUD",NOTES!$D$7)</f>
        <v>BUD2021</v>
      </c>
      <c r="F25" s="255" t="str">
        <f>CONCATENATE("BUD",NOTES!$D$7-1)</f>
        <v>BUD2020</v>
      </c>
      <c r="G25" s="75"/>
      <c r="H25" s="73"/>
      <c r="I25" s="73"/>
      <c r="J25" s="73"/>
      <c r="K25" s="73"/>
      <c r="L25" s="73"/>
      <c r="M25" s="73"/>
      <c r="N25" s="73"/>
      <c r="O25" s="73"/>
    </row>
    <row r="26" spans="1:15" ht="15.75" hidden="1" x14ac:dyDescent="0.25">
      <c r="A26" s="10" t="s">
        <v>1151</v>
      </c>
      <c r="B26" s="1"/>
      <c r="C26" s="1"/>
      <c r="D26" s="10">
        <v>10</v>
      </c>
      <c r="E26" s="10">
        <v>20</v>
      </c>
      <c r="F26" s="10">
        <v>10</v>
      </c>
      <c r="G26" s="75"/>
      <c r="H26" s="73"/>
      <c r="I26" s="73"/>
      <c r="J26" s="73"/>
      <c r="K26" s="73"/>
      <c r="L26" s="73"/>
      <c r="M26" s="73"/>
      <c r="N26" s="73"/>
      <c r="O26" s="73"/>
    </row>
    <row r="27" spans="1:15" ht="15.75" hidden="1" x14ac:dyDescent="0.25">
      <c r="A27" s="10" t="s">
        <v>1152</v>
      </c>
      <c r="B27" s="1"/>
      <c r="C27" s="1"/>
      <c r="D27" s="10" t="s">
        <v>81</v>
      </c>
      <c r="E27" s="10" t="s">
        <v>81</v>
      </c>
      <c r="F27" s="10" t="s">
        <v>81</v>
      </c>
      <c r="G27" s="75"/>
      <c r="H27" s="73"/>
      <c r="I27" s="73"/>
      <c r="J27" s="73"/>
      <c r="K27" s="73"/>
      <c r="L27" s="73"/>
      <c r="M27" s="73"/>
      <c r="N27" s="73"/>
      <c r="O27" s="73"/>
    </row>
    <row r="28" spans="1:15" x14ac:dyDescent="0.2">
      <c r="A28" s="75"/>
      <c r="B28" s="75"/>
      <c r="C28" s="75"/>
      <c r="D28" s="129"/>
      <c r="E28" s="129"/>
      <c r="F28" s="129"/>
      <c r="G28" s="75"/>
      <c r="H28" s="73"/>
      <c r="I28" s="73"/>
      <c r="J28" s="73"/>
      <c r="K28" s="73"/>
      <c r="L28" s="73"/>
      <c r="M28" s="73"/>
      <c r="N28" s="73"/>
      <c r="O28" s="73"/>
    </row>
    <row r="29" spans="1:15" ht="15.75" hidden="1" x14ac:dyDescent="0.25">
      <c r="A29" s="10" t="s">
        <v>1613</v>
      </c>
      <c r="B29" s="1"/>
      <c r="C29" s="1"/>
      <c r="D29" s="1"/>
      <c r="E29" s="1"/>
      <c r="F29" s="1"/>
      <c r="G29" s="75"/>
      <c r="H29" s="73"/>
      <c r="I29" s="73"/>
      <c r="J29" s="73"/>
      <c r="K29" s="73"/>
      <c r="L29" s="73"/>
      <c r="M29" s="73"/>
      <c r="N29" s="73"/>
      <c r="O29" s="73"/>
    </row>
    <row r="30" spans="1:15" ht="15.75" hidden="1" x14ac:dyDescent="0.25">
      <c r="A30" s="10" t="s">
        <v>1153</v>
      </c>
      <c r="B30" s="1"/>
      <c r="C30" s="1"/>
      <c r="D30" s="1"/>
      <c r="E30" s="1"/>
      <c r="F30" s="1"/>
      <c r="G30" s="74"/>
      <c r="H30" s="74"/>
      <c r="I30" s="73"/>
      <c r="J30" s="73"/>
      <c r="K30" s="73"/>
      <c r="L30" s="73"/>
      <c r="M30" s="74"/>
      <c r="N30" s="74"/>
      <c r="O30" s="74"/>
    </row>
    <row r="31" spans="1:15" ht="15.75" hidden="1" x14ac:dyDescent="0.25">
      <c r="A31" s="10" t="s">
        <v>88</v>
      </c>
      <c r="B31" s="1"/>
      <c r="C31" s="1"/>
      <c r="D31" s="255" t="s">
        <v>1018</v>
      </c>
      <c r="E31" s="255" t="s">
        <v>1018</v>
      </c>
      <c r="F31" s="255" t="s">
        <v>1018</v>
      </c>
      <c r="G31" s="74"/>
      <c r="H31" s="74"/>
      <c r="I31" s="75"/>
      <c r="J31" s="75"/>
      <c r="K31" s="75"/>
      <c r="L31" s="75"/>
      <c r="M31" s="74"/>
      <c r="N31" s="74"/>
      <c r="O31" s="74"/>
    </row>
    <row r="32" spans="1:15" ht="15.75" hidden="1" x14ac:dyDescent="0.25">
      <c r="A32" s="10" t="s">
        <v>1154</v>
      </c>
      <c r="B32" s="1"/>
      <c r="C32" s="1"/>
      <c r="D32" s="255" t="str">
        <f>CONCATENATE("BUD",NOTES!$D$7)</f>
        <v>BUD2021</v>
      </c>
      <c r="E32" s="255" t="str">
        <f>CONCATENATE("BUD",NOTES!$D$7)</f>
        <v>BUD2021</v>
      </c>
      <c r="F32" s="255" t="str">
        <f>CONCATENATE("BUD",NOTES!$D$7-1)</f>
        <v>BUD2020</v>
      </c>
      <c r="G32" s="74"/>
      <c r="H32" s="74"/>
      <c r="I32" s="73"/>
      <c r="J32" s="73"/>
      <c r="K32" s="73"/>
      <c r="L32" s="73"/>
      <c r="M32" s="74"/>
      <c r="N32" s="74"/>
      <c r="O32" s="74"/>
    </row>
    <row r="33" spans="1:15" ht="15.75" hidden="1" x14ac:dyDescent="0.25">
      <c r="A33" s="10" t="s">
        <v>1155</v>
      </c>
      <c r="B33" s="1"/>
      <c r="C33" s="1"/>
      <c r="D33" s="10">
        <v>10</v>
      </c>
      <c r="E33" s="10">
        <v>20</v>
      </c>
      <c r="F33" s="10">
        <v>10</v>
      </c>
      <c r="G33" s="74"/>
      <c r="H33" s="74"/>
      <c r="I33" s="73"/>
      <c r="J33" s="73"/>
      <c r="K33" s="73"/>
      <c r="L33" s="73"/>
      <c r="M33" s="74"/>
      <c r="N33" s="74"/>
      <c r="O33" s="74"/>
    </row>
    <row r="34" spans="1:15" ht="15.75" hidden="1" x14ac:dyDescent="0.25">
      <c r="A34" s="10" t="s">
        <v>1156</v>
      </c>
      <c r="B34" s="1"/>
      <c r="C34" s="1"/>
      <c r="D34" s="10" t="s">
        <v>81</v>
      </c>
      <c r="E34" s="10" t="s">
        <v>81</v>
      </c>
      <c r="F34" s="10" t="s">
        <v>81</v>
      </c>
      <c r="G34" s="75"/>
      <c r="H34" s="73"/>
      <c r="I34" s="73"/>
      <c r="J34" s="73"/>
      <c r="K34" s="73"/>
      <c r="L34" s="73"/>
      <c r="M34" s="73"/>
      <c r="N34" s="73"/>
      <c r="O34" s="73"/>
    </row>
    <row r="35" spans="1:15" x14ac:dyDescent="0.2">
      <c r="A35" s="75"/>
      <c r="B35" s="75"/>
      <c r="C35" s="75"/>
      <c r="D35" s="129"/>
      <c r="E35" s="94"/>
      <c r="F35" s="129"/>
      <c r="G35" s="75"/>
      <c r="H35" s="73"/>
      <c r="I35" s="73"/>
      <c r="J35" s="73"/>
      <c r="K35" s="73"/>
      <c r="L35" s="73"/>
      <c r="M35" s="73"/>
      <c r="N35" s="73"/>
      <c r="O35" s="73"/>
    </row>
    <row r="36" spans="1:15" ht="15.75" hidden="1" x14ac:dyDescent="0.25">
      <c r="A36" s="10" t="s">
        <v>1614</v>
      </c>
      <c r="B36" s="1"/>
      <c r="C36" s="1"/>
      <c r="D36" s="1"/>
      <c r="E36" s="1"/>
      <c r="F36" s="1"/>
      <c r="G36" s="37"/>
    </row>
    <row r="37" spans="1:15" ht="15.75" hidden="1" x14ac:dyDescent="0.25">
      <c r="A37" s="10" t="s">
        <v>532</v>
      </c>
      <c r="B37" s="1"/>
      <c r="C37" s="1"/>
      <c r="D37" s="1"/>
      <c r="E37" s="1"/>
      <c r="F37" s="1"/>
      <c r="G37" s="75"/>
      <c r="H37" s="73"/>
      <c r="I37" s="73"/>
      <c r="J37" s="73"/>
      <c r="K37" s="73"/>
      <c r="L37" s="73"/>
      <c r="M37" s="73"/>
      <c r="N37" s="73"/>
      <c r="O37" s="73"/>
    </row>
    <row r="38" spans="1:15" ht="15.75" hidden="1" x14ac:dyDescent="0.25">
      <c r="A38" s="10" t="s">
        <v>90</v>
      </c>
      <c r="B38" s="1"/>
      <c r="C38" s="1"/>
      <c r="D38" s="255" t="s">
        <v>1018</v>
      </c>
      <c r="E38" s="255" t="s">
        <v>1018</v>
      </c>
      <c r="F38" s="255" t="s">
        <v>1018</v>
      </c>
      <c r="G38" s="75"/>
      <c r="H38" s="73"/>
      <c r="I38" s="73"/>
      <c r="J38" s="73"/>
      <c r="K38" s="73"/>
      <c r="L38" s="73"/>
      <c r="M38" s="73"/>
      <c r="N38" s="73"/>
      <c r="O38" s="73"/>
    </row>
    <row r="39" spans="1:15" ht="15.75" hidden="1" x14ac:dyDescent="0.25">
      <c r="A39" s="10" t="s">
        <v>533</v>
      </c>
      <c r="B39" s="1"/>
      <c r="C39" s="1"/>
      <c r="D39" s="255" t="str">
        <f>CONCATENATE("BUD",NOTES!$D$7)</f>
        <v>BUD2021</v>
      </c>
      <c r="E39" s="255" t="str">
        <f>CONCATENATE("BUD",NOTES!$D$7)</f>
        <v>BUD2021</v>
      </c>
      <c r="F39" s="255" t="str">
        <f>CONCATENATE("BUD",NOTES!$D$7-1)</f>
        <v>BUD2020</v>
      </c>
      <c r="G39" s="75"/>
      <c r="H39" s="73"/>
      <c r="I39" s="73"/>
      <c r="J39" s="73"/>
      <c r="K39" s="73"/>
      <c r="L39" s="73"/>
      <c r="M39" s="73"/>
      <c r="N39" s="73"/>
      <c r="O39" s="73"/>
    </row>
    <row r="40" spans="1:15" ht="15.75" hidden="1" x14ac:dyDescent="0.25">
      <c r="A40" s="10" t="s">
        <v>534</v>
      </c>
      <c r="B40" s="1"/>
      <c r="C40" s="1"/>
      <c r="D40" s="10">
        <v>10</v>
      </c>
      <c r="E40" s="10">
        <v>20</v>
      </c>
      <c r="F40" s="10">
        <v>10</v>
      </c>
      <c r="G40" s="75"/>
      <c r="H40" s="73"/>
      <c r="I40" s="73"/>
      <c r="J40" s="73"/>
      <c r="K40" s="73"/>
      <c r="L40" s="73"/>
      <c r="M40" s="73"/>
      <c r="N40" s="73"/>
      <c r="O40" s="73"/>
    </row>
    <row r="41" spans="1:15" ht="15.75" hidden="1" x14ac:dyDescent="0.25">
      <c r="A41" s="10" t="s">
        <v>535</v>
      </c>
      <c r="B41" s="1"/>
      <c r="C41" s="1"/>
      <c r="D41" s="10" t="s">
        <v>81</v>
      </c>
      <c r="E41" s="10" t="s">
        <v>81</v>
      </c>
      <c r="F41" s="10" t="s">
        <v>81</v>
      </c>
      <c r="G41" s="75"/>
      <c r="H41" s="73"/>
      <c r="I41" s="73"/>
      <c r="J41" s="73"/>
      <c r="K41" s="73"/>
      <c r="L41" s="73"/>
      <c r="M41" s="73"/>
      <c r="N41" s="73"/>
      <c r="O41" s="73"/>
    </row>
    <row r="42" spans="1:15" x14ac:dyDescent="0.2">
      <c r="A42" s="75"/>
      <c r="B42" s="75"/>
      <c r="C42" s="75"/>
      <c r="D42" s="129"/>
      <c r="E42" s="129"/>
      <c r="F42" s="129"/>
      <c r="G42" s="74"/>
      <c r="H42" s="74"/>
      <c r="I42" s="73"/>
      <c r="J42" s="73"/>
      <c r="K42" s="73"/>
      <c r="L42" s="73"/>
      <c r="M42" s="74"/>
      <c r="N42" s="74"/>
      <c r="O42" s="74"/>
    </row>
    <row r="43" spans="1:15" ht="15.75" hidden="1" x14ac:dyDescent="0.25">
      <c r="A43" s="10" t="s">
        <v>1615</v>
      </c>
      <c r="B43" s="1"/>
      <c r="C43" s="1"/>
      <c r="D43" s="1"/>
      <c r="E43" s="1"/>
      <c r="F43" s="1"/>
      <c r="G43" s="74"/>
      <c r="H43" s="74"/>
      <c r="I43" s="75"/>
      <c r="J43" s="75"/>
      <c r="K43" s="75"/>
      <c r="L43" s="75"/>
      <c r="M43" s="74"/>
      <c r="N43" s="74"/>
      <c r="O43" s="74"/>
    </row>
    <row r="44" spans="1:15" ht="15.75" hidden="1" x14ac:dyDescent="0.25">
      <c r="A44" s="10" t="s">
        <v>536</v>
      </c>
      <c r="B44" s="1"/>
      <c r="C44" s="1"/>
      <c r="D44" s="1"/>
      <c r="E44" s="1"/>
      <c r="F44" s="1"/>
      <c r="G44" s="74"/>
      <c r="H44" s="74"/>
      <c r="I44" s="73"/>
      <c r="J44" s="73"/>
      <c r="K44" s="73"/>
      <c r="L44" s="73"/>
      <c r="M44" s="74"/>
      <c r="N44" s="74"/>
      <c r="O44" s="74"/>
    </row>
    <row r="45" spans="1:15" ht="15.75" hidden="1" x14ac:dyDescent="0.25">
      <c r="A45" s="10" t="s">
        <v>92</v>
      </c>
      <c r="B45" s="1"/>
      <c r="C45" s="1"/>
      <c r="D45" s="255" t="s">
        <v>1018</v>
      </c>
      <c r="E45" s="255" t="s">
        <v>1018</v>
      </c>
      <c r="F45" s="255" t="s">
        <v>1018</v>
      </c>
      <c r="G45" s="74"/>
      <c r="H45" s="74"/>
      <c r="I45" s="73"/>
      <c r="J45" s="73"/>
      <c r="K45" s="73"/>
      <c r="L45" s="73"/>
      <c r="M45" s="74"/>
      <c r="N45" s="74"/>
      <c r="O45" s="74"/>
    </row>
    <row r="46" spans="1:15" ht="15.75" hidden="1" x14ac:dyDescent="0.25">
      <c r="A46" s="10" t="s">
        <v>537</v>
      </c>
      <c r="B46" s="1"/>
      <c r="C46" s="1"/>
      <c r="D46" s="255" t="str">
        <f>CONCATENATE("BUD",NOTES!$D$7)</f>
        <v>BUD2021</v>
      </c>
      <c r="E46" s="255" t="str">
        <f>CONCATENATE("BUD",NOTES!$D$7)</f>
        <v>BUD2021</v>
      </c>
      <c r="F46" s="255" t="str">
        <f>CONCATENATE("BUD",NOTES!$D$7-1)</f>
        <v>BUD2020</v>
      </c>
      <c r="G46" s="75"/>
      <c r="H46" s="73"/>
      <c r="I46" s="73"/>
      <c r="J46" s="73"/>
      <c r="K46" s="73"/>
      <c r="L46" s="73"/>
      <c r="M46" s="73"/>
      <c r="N46" s="73"/>
      <c r="O46" s="73"/>
    </row>
    <row r="47" spans="1:15" ht="15.75" hidden="1" x14ac:dyDescent="0.25">
      <c r="A47" s="10" t="s">
        <v>538</v>
      </c>
      <c r="B47" s="1"/>
      <c r="C47" s="1"/>
      <c r="D47" s="10">
        <v>10</v>
      </c>
      <c r="E47" s="10">
        <v>20</v>
      </c>
      <c r="F47" s="10">
        <v>10</v>
      </c>
      <c r="G47" s="75"/>
      <c r="H47" s="73"/>
      <c r="I47" s="73"/>
      <c r="J47" s="73"/>
      <c r="K47" s="73"/>
      <c r="L47" s="73"/>
      <c r="M47" s="73"/>
      <c r="N47" s="73"/>
      <c r="O47" s="73"/>
    </row>
    <row r="48" spans="1:15" ht="15.75" hidden="1" x14ac:dyDescent="0.25">
      <c r="A48" s="10" t="s">
        <v>539</v>
      </c>
      <c r="B48" s="1"/>
      <c r="C48" s="1"/>
      <c r="D48" s="10" t="s">
        <v>81</v>
      </c>
      <c r="E48" s="10" t="s">
        <v>81</v>
      </c>
      <c r="F48" s="10" t="s">
        <v>81</v>
      </c>
      <c r="G48" s="37"/>
    </row>
    <row r="49" spans="1:15" x14ac:dyDescent="0.2">
      <c r="A49" s="75"/>
      <c r="B49" s="75"/>
      <c r="C49" s="75"/>
      <c r="D49" s="129"/>
      <c r="E49" s="129"/>
      <c r="F49" s="129"/>
      <c r="G49" s="75"/>
      <c r="H49" s="73"/>
      <c r="I49" s="73"/>
      <c r="J49" s="73"/>
      <c r="K49" s="73"/>
      <c r="L49" s="73"/>
      <c r="M49" s="73"/>
      <c r="N49" s="73"/>
      <c r="O49" s="73"/>
    </row>
    <row r="50" spans="1:15" ht="15.75" hidden="1" x14ac:dyDescent="0.25">
      <c r="A50" s="10" t="s">
        <v>1616</v>
      </c>
      <c r="B50" s="1"/>
      <c r="C50" s="1"/>
      <c r="D50" s="1"/>
      <c r="E50" s="1"/>
      <c r="F50" s="1"/>
      <c r="G50" s="75"/>
      <c r="H50" s="73"/>
      <c r="I50" s="73"/>
      <c r="J50" s="73"/>
      <c r="K50" s="73"/>
      <c r="L50" s="73"/>
      <c r="M50" s="73"/>
      <c r="N50" s="73"/>
      <c r="O50" s="73"/>
    </row>
    <row r="51" spans="1:15" ht="15.75" hidden="1" x14ac:dyDescent="0.25">
      <c r="A51" s="10" t="s">
        <v>540</v>
      </c>
      <c r="B51" s="1"/>
      <c r="C51" s="1"/>
      <c r="D51" s="1"/>
      <c r="E51" s="1"/>
      <c r="F51" s="1"/>
      <c r="G51" s="75"/>
      <c r="H51" s="73"/>
      <c r="I51" s="73"/>
      <c r="J51" s="73"/>
      <c r="K51" s="73"/>
      <c r="L51" s="73"/>
      <c r="M51" s="73"/>
      <c r="N51" s="73"/>
      <c r="O51" s="73"/>
    </row>
    <row r="52" spans="1:15" ht="15.75" hidden="1" x14ac:dyDescent="0.25">
      <c r="A52" s="10" t="s">
        <v>94</v>
      </c>
      <c r="B52" s="1"/>
      <c r="C52" s="1"/>
      <c r="D52" s="255" t="s">
        <v>1018</v>
      </c>
      <c r="E52" s="255" t="s">
        <v>1018</v>
      </c>
      <c r="F52" s="255" t="s">
        <v>1018</v>
      </c>
      <c r="G52" s="75"/>
      <c r="H52" s="73"/>
      <c r="I52" s="73"/>
      <c r="J52" s="73"/>
      <c r="K52" s="73"/>
      <c r="L52" s="73"/>
      <c r="M52" s="73"/>
      <c r="N52" s="73"/>
      <c r="O52" s="73"/>
    </row>
    <row r="53" spans="1:15" ht="15.75" hidden="1" x14ac:dyDescent="0.25">
      <c r="A53" s="10" t="s">
        <v>541</v>
      </c>
      <c r="B53" s="1"/>
      <c r="C53" s="1"/>
      <c r="D53" s="255" t="str">
        <f>CONCATENATE("BUD",NOTES!$D$7)</f>
        <v>BUD2021</v>
      </c>
      <c r="E53" s="255" t="str">
        <f>CONCATENATE("BUD",NOTES!$D$7)</f>
        <v>BUD2021</v>
      </c>
      <c r="F53" s="255" t="str">
        <f>CONCATENATE("BUD",NOTES!$D$7-1)</f>
        <v>BUD2020</v>
      </c>
      <c r="G53" s="75"/>
      <c r="H53" s="73"/>
      <c r="I53" s="73"/>
      <c r="J53" s="73"/>
      <c r="K53" s="73"/>
      <c r="L53" s="73"/>
      <c r="M53" s="73"/>
      <c r="N53" s="73"/>
      <c r="O53" s="73"/>
    </row>
    <row r="54" spans="1:15" ht="15.75" hidden="1" x14ac:dyDescent="0.25">
      <c r="A54" s="10" t="s">
        <v>542</v>
      </c>
      <c r="B54" s="1"/>
      <c r="C54" s="1"/>
      <c r="D54" s="10">
        <v>10</v>
      </c>
      <c r="E54" s="10">
        <v>20</v>
      </c>
      <c r="F54" s="10">
        <v>10</v>
      </c>
      <c r="G54" s="74"/>
      <c r="H54" s="74"/>
      <c r="I54" s="73"/>
      <c r="J54" s="73"/>
      <c r="K54" s="73"/>
      <c r="L54" s="73"/>
      <c r="M54" s="74"/>
      <c r="N54" s="74"/>
      <c r="O54" s="74"/>
    </row>
    <row r="55" spans="1:15" ht="15.75" hidden="1" x14ac:dyDescent="0.25">
      <c r="A55" s="10" t="s">
        <v>543</v>
      </c>
      <c r="B55" s="1"/>
      <c r="C55" s="1"/>
      <c r="D55" s="10" t="s">
        <v>81</v>
      </c>
      <c r="E55" s="10" t="s">
        <v>81</v>
      </c>
      <c r="F55" s="10" t="s">
        <v>81</v>
      </c>
      <c r="G55" s="74"/>
      <c r="H55" s="74"/>
      <c r="I55" s="75"/>
      <c r="J55" s="75"/>
      <c r="K55" s="75"/>
      <c r="L55" s="75"/>
      <c r="M55" s="74"/>
      <c r="N55" s="74"/>
      <c r="O55" s="74"/>
    </row>
    <row r="56" spans="1:15" x14ac:dyDescent="0.2">
      <c r="A56" s="75"/>
      <c r="B56" s="75"/>
      <c r="C56" s="75"/>
      <c r="D56" s="129"/>
      <c r="E56" s="129"/>
      <c r="F56" s="129"/>
      <c r="G56" s="74"/>
      <c r="H56" s="74"/>
      <c r="I56" s="73"/>
      <c r="J56" s="73"/>
      <c r="K56" s="73"/>
      <c r="L56" s="73"/>
      <c r="M56" s="74"/>
      <c r="N56" s="74"/>
      <c r="O56" s="74"/>
    </row>
    <row r="57" spans="1:15" ht="15.75" hidden="1" x14ac:dyDescent="0.25">
      <c r="A57" s="10" t="s">
        <v>1617</v>
      </c>
      <c r="B57" s="1"/>
      <c r="C57" s="1"/>
      <c r="D57" s="1"/>
      <c r="E57" s="1"/>
      <c r="F57" s="1"/>
      <c r="G57" s="74"/>
      <c r="H57" s="74"/>
      <c r="I57" s="73"/>
      <c r="J57" s="73"/>
      <c r="K57" s="73"/>
      <c r="L57" s="73"/>
      <c r="M57" s="74"/>
      <c r="N57" s="74"/>
      <c r="O57" s="74"/>
    </row>
    <row r="58" spans="1:15" ht="15.75" hidden="1" x14ac:dyDescent="0.25">
      <c r="A58" s="10" t="s">
        <v>544</v>
      </c>
      <c r="B58" s="1"/>
      <c r="C58" s="1"/>
      <c r="D58" s="1"/>
      <c r="E58" s="1"/>
      <c r="F58" s="1"/>
      <c r="G58" s="75"/>
      <c r="H58" s="73"/>
      <c r="I58" s="73"/>
      <c r="J58" s="73"/>
      <c r="K58" s="73"/>
      <c r="L58" s="73"/>
      <c r="M58" s="73"/>
      <c r="N58" s="73"/>
      <c r="O58" s="73"/>
    </row>
    <row r="59" spans="1:15" ht="15.75" hidden="1" x14ac:dyDescent="0.25">
      <c r="A59" s="10" t="s">
        <v>98</v>
      </c>
      <c r="B59" s="1"/>
      <c r="C59" s="1"/>
      <c r="D59" s="255" t="s">
        <v>1018</v>
      </c>
      <c r="E59" s="255" t="s">
        <v>1018</v>
      </c>
      <c r="F59" s="255" t="s">
        <v>1018</v>
      </c>
      <c r="G59" s="75"/>
      <c r="H59" s="73"/>
      <c r="I59" s="73"/>
      <c r="J59" s="73"/>
      <c r="K59" s="73"/>
      <c r="L59" s="73"/>
      <c r="M59" s="73"/>
      <c r="N59" s="73"/>
      <c r="O59" s="73"/>
    </row>
    <row r="60" spans="1:15" ht="15.75" hidden="1" x14ac:dyDescent="0.25">
      <c r="A60" s="10" t="s">
        <v>545</v>
      </c>
      <c r="B60" s="1"/>
      <c r="C60" s="1"/>
      <c r="D60" s="255" t="str">
        <f>CONCATENATE("BUD",NOTES!$D$7)</f>
        <v>BUD2021</v>
      </c>
      <c r="E60" s="255" t="str">
        <f>CONCATENATE("BUD",NOTES!$D$7)</f>
        <v>BUD2021</v>
      </c>
      <c r="F60" s="255" t="str">
        <f>CONCATENATE("BUD",NOTES!$D$7-1)</f>
        <v>BUD2020</v>
      </c>
      <c r="G60" s="37"/>
    </row>
    <row r="61" spans="1:15" ht="15.75" hidden="1" x14ac:dyDescent="0.25">
      <c r="A61" s="10" t="s">
        <v>546</v>
      </c>
      <c r="B61" s="1"/>
      <c r="C61" s="1"/>
      <c r="D61" s="10">
        <v>10</v>
      </c>
      <c r="E61" s="10">
        <v>20</v>
      </c>
      <c r="F61" s="10">
        <v>10</v>
      </c>
      <c r="G61" s="75"/>
      <c r="H61" s="73"/>
      <c r="I61" s="73"/>
      <c r="J61" s="73"/>
      <c r="K61" s="73"/>
      <c r="L61" s="73"/>
      <c r="M61" s="73"/>
      <c r="N61" s="73"/>
      <c r="O61" s="73"/>
    </row>
    <row r="62" spans="1:15" ht="15.75" hidden="1" x14ac:dyDescent="0.25">
      <c r="A62" s="10" t="s">
        <v>547</v>
      </c>
      <c r="B62" s="1"/>
      <c r="C62" s="1"/>
      <c r="D62" s="10" t="s">
        <v>81</v>
      </c>
      <c r="E62" s="10" t="s">
        <v>81</v>
      </c>
      <c r="F62" s="10" t="s">
        <v>81</v>
      </c>
      <c r="G62" s="75"/>
      <c r="H62" s="73"/>
      <c r="I62" s="73"/>
      <c r="J62" s="73"/>
      <c r="K62" s="73"/>
      <c r="L62" s="73"/>
      <c r="M62" s="73"/>
      <c r="N62" s="73"/>
      <c r="O62" s="73"/>
    </row>
    <row r="63" spans="1:15" x14ac:dyDescent="0.2">
      <c r="A63" s="37"/>
      <c r="B63" s="79"/>
      <c r="C63" s="79"/>
      <c r="D63" s="262"/>
      <c r="E63" s="262"/>
      <c r="F63" s="262"/>
      <c r="G63" s="75"/>
      <c r="H63" s="73"/>
      <c r="I63" s="73"/>
      <c r="J63" s="73"/>
      <c r="K63" s="73"/>
      <c r="L63" s="73"/>
      <c r="M63" s="73"/>
      <c r="N63" s="73"/>
      <c r="O63" s="73"/>
    </row>
    <row r="64" spans="1:15" ht="15.75" hidden="1" x14ac:dyDescent="0.25">
      <c r="A64" s="10" t="s">
        <v>1618</v>
      </c>
      <c r="B64" s="1"/>
      <c r="C64" s="1"/>
      <c r="D64" s="1"/>
      <c r="E64" s="1"/>
      <c r="F64" s="1"/>
      <c r="G64" s="75"/>
      <c r="H64" s="73"/>
      <c r="I64" s="73"/>
      <c r="J64" s="73"/>
      <c r="K64" s="73"/>
      <c r="L64" s="73"/>
      <c r="M64" s="73"/>
      <c r="N64" s="73"/>
      <c r="O64" s="73"/>
    </row>
    <row r="65" spans="1:15" ht="15.75" hidden="1" x14ac:dyDescent="0.25">
      <c r="A65" s="10" t="s">
        <v>901</v>
      </c>
      <c r="B65" s="1"/>
      <c r="C65" s="1"/>
      <c r="D65" s="1"/>
      <c r="E65" s="1"/>
      <c r="F65" s="1"/>
      <c r="G65" s="75"/>
      <c r="H65" s="73"/>
      <c r="I65" s="73"/>
      <c r="J65" s="73"/>
      <c r="K65" s="73"/>
      <c r="L65" s="73"/>
      <c r="M65" s="73"/>
      <c r="N65" s="73"/>
      <c r="O65" s="73"/>
    </row>
    <row r="66" spans="1:15" ht="15.75" hidden="1" x14ac:dyDescent="0.25">
      <c r="A66" s="10" t="s">
        <v>100</v>
      </c>
      <c r="B66" s="1"/>
      <c r="C66" s="1"/>
      <c r="D66" s="255" t="s">
        <v>1018</v>
      </c>
      <c r="E66" s="255" t="s">
        <v>1018</v>
      </c>
      <c r="F66" s="255" t="s">
        <v>1018</v>
      </c>
      <c r="G66" s="74"/>
      <c r="H66" s="74"/>
      <c r="I66" s="73"/>
      <c r="J66" s="73"/>
      <c r="K66" s="73"/>
      <c r="L66" s="73"/>
      <c r="M66" s="74"/>
      <c r="N66" s="74"/>
      <c r="O66" s="74"/>
    </row>
    <row r="67" spans="1:15" ht="15.75" hidden="1" x14ac:dyDescent="0.25">
      <c r="A67" s="10" t="s">
        <v>902</v>
      </c>
      <c r="B67" s="1"/>
      <c r="C67" s="1"/>
      <c r="D67" s="255" t="str">
        <f>CONCATENATE("BUD",NOTES!$D$7)</f>
        <v>BUD2021</v>
      </c>
      <c r="E67" s="255" t="str">
        <f>CONCATENATE("BUD",NOTES!$D$7)</f>
        <v>BUD2021</v>
      </c>
      <c r="F67" s="255" t="str">
        <f>CONCATENATE("BUD",NOTES!$D$7-1)</f>
        <v>BUD2020</v>
      </c>
      <c r="G67" s="74"/>
      <c r="H67" s="74"/>
      <c r="I67" s="75"/>
      <c r="J67" s="75"/>
      <c r="K67" s="75"/>
      <c r="L67" s="75"/>
      <c r="M67" s="74"/>
      <c r="N67" s="74"/>
      <c r="O67" s="74"/>
    </row>
    <row r="68" spans="1:15" ht="15.75" hidden="1" x14ac:dyDescent="0.25">
      <c r="A68" s="10" t="s">
        <v>903</v>
      </c>
      <c r="B68" s="1"/>
      <c r="C68" s="1"/>
      <c r="D68" s="10">
        <v>10</v>
      </c>
      <c r="E68" s="10">
        <v>20</v>
      </c>
      <c r="F68" s="10">
        <v>10</v>
      </c>
      <c r="G68" s="74"/>
      <c r="H68" s="74"/>
      <c r="I68" s="73"/>
      <c r="J68" s="73"/>
      <c r="K68" s="73"/>
      <c r="L68" s="73"/>
      <c r="M68" s="74"/>
      <c r="N68" s="74"/>
      <c r="O68" s="74"/>
    </row>
    <row r="69" spans="1:15" ht="15.75" hidden="1" x14ac:dyDescent="0.25">
      <c r="A69" s="10" t="s">
        <v>904</v>
      </c>
      <c r="B69" s="1"/>
      <c r="C69" s="1"/>
      <c r="D69" s="10" t="s">
        <v>81</v>
      </c>
      <c r="E69" s="10" t="s">
        <v>81</v>
      </c>
      <c r="F69" s="10" t="s">
        <v>81</v>
      </c>
      <c r="G69" s="74"/>
      <c r="H69" s="74"/>
      <c r="I69" s="73"/>
      <c r="J69" s="73"/>
      <c r="K69" s="73"/>
      <c r="L69" s="73"/>
      <c r="M69" s="74"/>
      <c r="N69" s="74"/>
      <c r="O69" s="74"/>
    </row>
    <row r="70" spans="1:15" x14ac:dyDescent="0.2">
      <c r="A70" s="75"/>
      <c r="B70" s="75"/>
      <c r="C70" s="75"/>
      <c r="D70" s="129"/>
      <c r="E70" s="94"/>
      <c r="F70" s="129"/>
      <c r="G70" s="75"/>
      <c r="H70" s="73"/>
      <c r="I70" s="73"/>
      <c r="J70" s="73"/>
      <c r="K70" s="73"/>
      <c r="L70" s="73"/>
      <c r="M70" s="73"/>
      <c r="N70" s="73"/>
      <c r="O70" s="73"/>
    </row>
    <row r="71" spans="1:15" ht="15.75" hidden="1" x14ac:dyDescent="0.25">
      <c r="A71" s="10" t="s">
        <v>1619</v>
      </c>
      <c r="B71" s="1"/>
      <c r="C71" s="1"/>
      <c r="D71" s="1"/>
      <c r="E71" s="1"/>
      <c r="F71" s="1"/>
      <c r="G71" s="75"/>
      <c r="H71" s="73"/>
      <c r="I71" s="73"/>
      <c r="J71" s="73"/>
      <c r="K71" s="73"/>
      <c r="L71" s="73"/>
      <c r="M71" s="73"/>
      <c r="N71" s="73"/>
      <c r="O71" s="73"/>
    </row>
    <row r="72" spans="1:15" ht="15.75" hidden="1" x14ac:dyDescent="0.25">
      <c r="A72" s="10" t="s">
        <v>905</v>
      </c>
      <c r="B72" s="1"/>
      <c r="C72" s="1"/>
      <c r="D72" s="1"/>
      <c r="E72" s="1"/>
      <c r="F72" s="1"/>
      <c r="G72" s="37"/>
    </row>
    <row r="73" spans="1:15" ht="15.75" hidden="1" x14ac:dyDescent="0.25">
      <c r="A73" s="10" t="s">
        <v>102</v>
      </c>
      <c r="B73" s="1"/>
      <c r="C73" s="1"/>
      <c r="D73" s="255" t="s">
        <v>1018</v>
      </c>
      <c r="E73" s="255" t="s">
        <v>1018</v>
      </c>
      <c r="F73" s="255" t="s">
        <v>1018</v>
      </c>
      <c r="G73" s="75"/>
      <c r="H73" s="73"/>
      <c r="I73" s="73"/>
      <c r="J73" s="73"/>
      <c r="K73" s="73"/>
      <c r="L73" s="73"/>
      <c r="M73" s="73"/>
      <c r="N73" s="73"/>
      <c r="O73" s="73"/>
    </row>
    <row r="74" spans="1:15" ht="15.75" hidden="1" x14ac:dyDescent="0.25">
      <c r="A74" s="10" t="s">
        <v>906</v>
      </c>
      <c r="B74" s="1"/>
      <c r="C74" s="1"/>
      <c r="D74" s="255" t="str">
        <f>CONCATENATE("BUD",NOTES!$D$7)</f>
        <v>BUD2021</v>
      </c>
      <c r="E74" s="255" t="str">
        <f>CONCATENATE("BUD",NOTES!$D$7)</f>
        <v>BUD2021</v>
      </c>
      <c r="F74" s="255" t="str">
        <f>CONCATENATE("BUD",NOTES!$D$7-1)</f>
        <v>BUD2020</v>
      </c>
      <c r="G74" s="75"/>
      <c r="H74" s="73"/>
      <c r="I74" s="73"/>
      <c r="J74" s="73"/>
      <c r="K74" s="73"/>
      <c r="L74" s="73"/>
      <c r="M74" s="73"/>
      <c r="N74" s="73"/>
      <c r="O74" s="73"/>
    </row>
    <row r="75" spans="1:15" ht="15.75" hidden="1" x14ac:dyDescent="0.25">
      <c r="A75" s="10" t="s">
        <v>907</v>
      </c>
      <c r="B75" s="1"/>
      <c r="C75" s="1"/>
      <c r="D75" s="10">
        <v>10</v>
      </c>
      <c r="E75" s="10">
        <v>20</v>
      </c>
      <c r="F75" s="10">
        <v>10</v>
      </c>
      <c r="G75" s="75"/>
      <c r="H75" s="73"/>
      <c r="I75" s="73"/>
      <c r="J75" s="73"/>
      <c r="K75" s="73"/>
      <c r="L75" s="73"/>
      <c r="M75" s="73"/>
      <c r="N75" s="73"/>
      <c r="O75" s="73"/>
    </row>
    <row r="76" spans="1:15" ht="15.75" hidden="1" x14ac:dyDescent="0.25">
      <c r="A76" s="10" t="s">
        <v>908</v>
      </c>
      <c r="B76" s="1"/>
      <c r="C76" s="1"/>
      <c r="D76" s="10" t="s">
        <v>81</v>
      </c>
      <c r="E76" s="10" t="s">
        <v>81</v>
      </c>
      <c r="F76" s="10" t="s">
        <v>81</v>
      </c>
      <c r="G76" s="75"/>
      <c r="H76" s="73"/>
      <c r="I76" s="73"/>
      <c r="J76" s="73"/>
      <c r="K76" s="73"/>
      <c r="L76" s="73"/>
      <c r="M76" s="73"/>
      <c r="N76" s="73"/>
      <c r="O76" s="73"/>
    </row>
    <row r="77" spans="1:15" x14ac:dyDescent="0.2">
      <c r="A77" s="75"/>
      <c r="B77" s="75"/>
      <c r="C77" s="75"/>
      <c r="D77" s="129"/>
      <c r="E77" s="129"/>
      <c r="F77" s="129"/>
      <c r="G77" s="75"/>
      <c r="H77" s="73"/>
      <c r="I77" s="73"/>
      <c r="J77" s="73"/>
      <c r="K77" s="73"/>
      <c r="L77" s="73"/>
      <c r="M77" s="73"/>
      <c r="N77" s="73"/>
      <c r="O77" s="73"/>
    </row>
    <row r="78" spans="1:15" ht="15.75" hidden="1" x14ac:dyDescent="0.25">
      <c r="A78" s="10" t="s">
        <v>1620</v>
      </c>
      <c r="B78" s="1"/>
      <c r="C78" s="1"/>
      <c r="D78" s="1"/>
      <c r="E78" s="1"/>
      <c r="F78" s="1"/>
      <c r="G78" s="74"/>
      <c r="H78" s="74"/>
      <c r="I78" s="73"/>
      <c r="J78" s="73"/>
      <c r="K78" s="73"/>
      <c r="L78" s="73"/>
      <c r="M78" s="74"/>
      <c r="N78" s="74"/>
      <c r="O78" s="74"/>
    </row>
    <row r="79" spans="1:15" ht="15.75" hidden="1" x14ac:dyDescent="0.25">
      <c r="A79" s="10" t="s">
        <v>68</v>
      </c>
      <c r="B79" s="1"/>
      <c r="C79" s="1"/>
      <c r="D79" s="1"/>
      <c r="E79" s="1"/>
      <c r="F79" s="1"/>
      <c r="G79" s="74"/>
      <c r="H79" s="74"/>
      <c r="I79" s="75"/>
      <c r="J79" s="75"/>
      <c r="K79" s="75"/>
      <c r="L79" s="75"/>
      <c r="M79" s="74"/>
      <c r="N79" s="74"/>
      <c r="O79" s="74"/>
    </row>
    <row r="80" spans="1:15" ht="15.75" hidden="1" x14ac:dyDescent="0.25">
      <c r="A80" s="10" t="s">
        <v>886</v>
      </c>
      <c r="B80" s="1"/>
      <c r="C80" s="1"/>
      <c r="D80" s="255" t="s">
        <v>1018</v>
      </c>
      <c r="E80" s="255" t="s">
        <v>1018</v>
      </c>
      <c r="F80" s="255" t="s">
        <v>1018</v>
      </c>
      <c r="G80" s="74"/>
      <c r="H80" s="74"/>
      <c r="I80" s="73"/>
      <c r="J80" s="73"/>
      <c r="K80" s="73"/>
      <c r="L80" s="73"/>
      <c r="M80" s="74"/>
      <c r="N80" s="74"/>
      <c r="O80" s="74"/>
    </row>
    <row r="81" spans="1:15" ht="15.75" hidden="1" x14ac:dyDescent="0.25">
      <c r="A81" s="10" t="s">
        <v>69</v>
      </c>
      <c r="B81" s="1"/>
      <c r="C81" s="1"/>
      <c r="D81" s="255" t="str">
        <f>CONCATENATE("BUD",NOTES!$D$7)</f>
        <v>BUD2021</v>
      </c>
      <c r="E81" s="255" t="str">
        <f>CONCATENATE("BUD",NOTES!$D$7)</f>
        <v>BUD2021</v>
      </c>
      <c r="F81" s="255" t="str">
        <f>CONCATENATE("BUD",NOTES!$D$7-1)</f>
        <v>BUD2020</v>
      </c>
      <c r="G81" s="74"/>
      <c r="H81" s="74"/>
      <c r="I81" s="73"/>
      <c r="J81" s="73"/>
      <c r="K81" s="73"/>
      <c r="L81" s="73"/>
      <c r="M81" s="74"/>
      <c r="N81" s="74"/>
      <c r="O81" s="74"/>
    </row>
    <row r="82" spans="1:15" ht="15.75" hidden="1" x14ac:dyDescent="0.25">
      <c r="A82" s="10" t="s">
        <v>70</v>
      </c>
      <c r="B82" s="1"/>
      <c r="C82" s="1"/>
      <c r="D82" s="10">
        <v>10</v>
      </c>
      <c r="E82" s="10">
        <v>20</v>
      </c>
      <c r="F82" s="10">
        <v>10</v>
      </c>
      <c r="G82" s="75"/>
      <c r="H82" s="73"/>
      <c r="I82" s="73"/>
      <c r="J82" s="73"/>
      <c r="K82" s="73"/>
      <c r="L82" s="73"/>
      <c r="M82" s="73"/>
      <c r="N82" s="73"/>
      <c r="O82" s="73"/>
    </row>
    <row r="83" spans="1:15" ht="15.75" hidden="1" x14ac:dyDescent="0.25">
      <c r="A83" s="10" t="s">
        <v>71</v>
      </c>
      <c r="B83" s="1"/>
      <c r="C83" s="1"/>
      <c r="D83" s="10" t="s">
        <v>81</v>
      </c>
      <c r="E83" s="10" t="s">
        <v>81</v>
      </c>
      <c r="F83" s="10" t="s">
        <v>81</v>
      </c>
      <c r="G83" s="75"/>
      <c r="H83" s="73"/>
      <c r="I83" s="73"/>
      <c r="J83" s="73"/>
      <c r="K83" s="73"/>
      <c r="L83" s="73"/>
      <c r="M83" s="73"/>
      <c r="N83" s="73"/>
      <c r="O83" s="73"/>
    </row>
    <row r="84" spans="1:15" x14ac:dyDescent="0.2">
      <c r="A84" s="75"/>
      <c r="B84" s="75"/>
      <c r="C84" s="75"/>
      <c r="D84" s="129"/>
      <c r="E84" s="94"/>
      <c r="F84" s="129"/>
      <c r="G84" s="37"/>
    </row>
    <row r="85" spans="1:15" ht="15.75" hidden="1" x14ac:dyDescent="0.25">
      <c r="A85" s="10" t="s">
        <v>1621</v>
      </c>
      <c r="B85" s="1"/>
      <c r="C85" s="1"/>
      <c r="D85" s="1"/>
      <c r="E85" s="1"/>
      <c r="F85" s="1"/>
      <c r="G85" s="75"/>
      <c r="H85" s="73"/>
      <c r="I85" s="73"/>
      <c r="J85" s="73"/>
      <c r="K85" s="73"/>
      <c r="L85" s="73"/>
      <c r="M85" s="73"/>
      <c r="N85" s="73"/>
      <c r="O85" s="73"/>
    </row>
    <row r="86" spans="1:15" ht="15.75" hidden="1" x14ac:dyDescent="0.25">
      <c r="A86" s="10" t="s">
        <v>1197</v>
      </c>
      <c r="B86" s="1"/>
      <c r="C86" s="1"/>
      <c r="D86" s="1"/>
      <c r="E86" s="1"/>
      <c r="F86" s="1"/>
      <c r="G86" s="75"/>
      <c r="H86" s="73"/>
      <c r="I86" s="73"/>
      <c r="J86" s="73"/>
      <c r="K86" s="73"/>
      <c r="L86" s="73"/>
      <c r="M86" s="73"/>
      <c r="N86" s="73"/>
      <c r="O86" s="73"/>
    </row>
    <row r="87" spans="1:15" ht="15.75" hidden="1" x14ac:dyDescent="0.25">
      <c r="A87" s="10" t="s">
        <v>888</v>
      </c>
      <c r="B87" s="1"/>
      <c r="C87" s="1"/>
      <c r="D87" s="255" t="s">
        <v>1018</v>
      </c>
      <c r="E87" s="255" t="s">
        <v>1018</v>
      </c>
      <c r="F87" s="255" t="s">
        <v>1018</v>
      </c>
      <c r="G87" s="75"/>
      <c r="H87" s="73"/>
      <c r="I87" s="73"/>
      <c r="J87" s="73"/>
      <c r="K87" s="73"/>
      <c r="L87" s="73"/>
      <c r="M87" s="73"/>
      <c r="N87" s="73"/>
      <c r="O87" s="73"/>
    </row>
    <row r="88" spans="1:15" ht="15.75" hidden="1" x14ac:dyDescent="0.25">
      <c r="A88" s="10" t="s">
        <v>1198</v>
      </c>
      <c r="B88" s="1"/>
      <c r="C88" s="1"/>
      <c r="D88" s="255" t="str">
        <f>CONCATENATE("BUD",NOTES!$D$7)</f>
        <v>BUD2021</v>
      </c>
      <c r="E88" s="255" t="str">
        <f>CONCATENATE("BUD",NOTES!$D$7)</f>
        <v>BUD2021</v>
      </c>
      <c r="F88" s="255" t="str">
        <f>CONCATENATE("BUD",NOTES!$D$7-1)</f>
        <v>BUD2020</v>
      </c>
      <c r="G88" s="75"/>
      <c r="H88" s="73"/>
      <c r="I88" s="73"/>
      <c r="J88" s="73"/>
      <c r="K88" s="73"/>
      <c r="L88" s="73"/>
      <c r="M88" s="73"/>
      <c r="N88" s="73"/>
      <c r="O88" s="73"/>
    </row>
    <row r="89" spans="1:15" ht="15.75" hidden="1" x14ac:dyDescent="0.25">
      <c r="A89" s="10" t="s">
        <v>1199</v>
      </c>
      <c r="B89" s="1"/>
      <c r="C89" s="1"/>
      <c r="D89" s="10">
        <v>10</v>
      </c>
      <c r="E89" s="10">
        <v>20</v>
      </c>
      <c r="F89" s="10">
        <v>10</v>
      </c>
      <c r="G89" s="75"/>
      <c r="H89" s="73"/>
      <c r="I89" s="73"/>
      <c r="J89" s="73"/>
      <c r="K89" s="73"/>
      <c r="L89" s="73"/>
      <c r="M89" s="73"/>
      <c r="N89" s="73"/>
      <c r="O89" s="73"/>
    </row>
    <row r="90" spans="1:15" ht="15.75" hidden="1" x14ac:dyDescent="0.25">
      <c r="A90" s="10" t="s">
        <v>1200</v>
      </c>
      <c r="B90" s="1"/>
      <c r="C90" s="1"/>
      <c r="D90" s="10" t="s">
        <v>81</v>
      </c>
      <c r="E90" s="10" t="s">
        <v>81</v>
      </c>
      <c r="F90" s="10" t="s">
        <v>81</v>
      </c>
      <c r="G90" s="74"/>
      <c r="H90" s="74"/>
      <c r="I90" s="73"/>
      <c r="J90" s="73"/>
      <c r="K90" s="73"/>
      <c r="L90" s="73"/>
      <c r="M90" s="74"/>
      <c r="N90" s="74"/>
      <c r="O90" s="74"/>
    </row>
    <row r="91" spans="1:15" x14ac:dyDescent="0.2">
      <c r="A91" s="75"/>
      <c r="B91" s="75"/>
      <c r="C91" s="75"/>
      <c r="D91" s="129"/>
      <c r="E91" s="129"/>
      <c r="F91" s="129"/>
      <c r="G91" s="74"/>
      <c r="H91" s="74"/>
      <c r="I91" s="75"/>
      <c r="J91" s="75"/>
      <c r="K91" s="75"/>
      <c r="L91" s="75"/>
      <c r="M91" s="74"/>
      <c r="N91" s="74"/>
      <c r="O91" s="74"/>
    </row>
    <row r="92" spans="1:15" ht="15.75" hidden="1" x14ac:dyDescent="0.25">
      <c r="A92" s="10" t="s">
        <v>1622</v>
      </c>
      <c r="B92" s="1"/>
      <c r="C92" s="1"/>
      <c r="D92" s="1"/>
      <c r="E92" s="1"/>
      <c r="F92" s="1"/>
      <c r="G92" s="74"/>
      <c r="H92" s="74"/>
      <c r="I92" s="73"/>
      <c r="J92" s="73"/>
      <c r="K92" s="73"/>
      <c r="L92" s="73"/>
      <c r="M92" s="74"/>
      <c r="N92" s="74"/>
      <c r="O92" s="74"/>
    </row>
    <row r="93" spans="1:15" ht="15.75" hidden="1" x14ac:dyDescent="0.25">
      <c r="A93" s="10" t="s">
        <v>548</v>
      </c>
      <c r="B93" s="1"/>
      <c r="C93" s="1"/>
      <c r="D93" s="1"/>
      <c r="E93" s="1"/>
      <c r="F93" s="1"/>
      <c r="G93" s="74"/>
      <c r="H93" s="74"/>
      <c r="I93" s="73"/>
      <c r="J93" s="73"/>
      <c r="K93" s="73"/>
      <c r="L93" s="73"/>
      <c r="M93" s="74"/>
      <c r="N93" s="74"/>
      <c r="O93" s="74"/>
    </row>
    <row r="94" spans="1:15" ht="15.75" hidden="1" x14ac:dyDescent="0.25">
      <c r="A94" s="10" t="s">
        <v>890</v>
      </c>
      <c r="B94" s="1"/>
      <c r="C94" s="1"/>
      <c r="D94" s="255" t="s">
        <v>1018</v>
      </c>
      <c r="E94" s="255" t="s">
        <v>1018</v>
      </c>
      <c r="F94" s="255" t="s">
        <v>1018</v>
      </c>
      <c r="G94" s="75"/>
      <c r="H94" s="73"/>
      <c r="I94" s="73"/>
      <c r="J94" s="73"/>
      <c r="K94" s="73"/>
      <c r="L94" s="73"/>
      <c r="M94" s="73"/>
      <c r="N94" s="73"/>
      <c r="O94" s="73"/>
    </row>
    <row r="95" spans="1:15" ht="15.75" hidden="1" x14ac:dyDescent="0.25">
      <c r="A95" s="10" t="s">
        <v>549</v>
      </c>
      <c r="B95" s="1"/>
      <c r="C95" s="1"/>
      <c r="D95" s="255" t="str">
        <f>CONCATENATE("BUD",NOTES!$D$7)</f>
        <v>BUD2021</v>
      </c>
      <c r="E95" s="255" t="str">
        <f>CONCATENATE("BUD",NOTES!$D$7)</f>
        <v>BUD2021</v>
      </c>
      <c r="F95" s="255" t="str">
        <f>CONCATENATE("BUD",NOTES!$D$7-1)</f>
        <v>BUD2020</v>
      </c>
      <c r="G95" s="75"/>
      <c r="H95" s="73"/>
      <c r="I95" s="73"/>
      <c r="J95" s="73"/>
      <c r="K95" s="73"/>
      <c r="L95" s="73"/>
      <c r="M95" s="73"/>
      <c r="N95" s="73"/>
      <c r="O95" s="73"/>
    </row>
    <row r="96" spans="1:15" ht="15.75" hidden="1" x14ac:dyDescent="0.25">
      <c r="A96" s="10" t="s">
        <v>550</v>
      </c>
      <c r="B96" s="1"/>
      <c r="C96" s="1"/>
      <c r="D96" s="10">
        <v>10</v>
      </c>
      <c r="E96" s="10">
        <v>20</v>
      </c>
      <c r="F96" s="10">
        <v>10</v>
      </c>
      <c r="G96" s="37"/>
    </row>
    <row r="97" spans="1:15" ht="15.75" hidden="1" x14ac:dyDescent="0.25">
      <c r="A97" s="10" t="s">
        <v>551</v>
      </c>
      <c r="B97" s="1"/>
      <c r="C97" s="1"/>
      <c r="D97" s="10" t="s">
        <v>81</v>
      </c>
      <c r="E97" s="10" t="s">
        <v>81</v>
      </c>
      <c r="F97" s="10" t="s">
        <v>81</v>
      </c>
      <c r="G97" s="75"/>
      <c r="H97" s="73"/>
      <c r="I97" s="73"/>
      <c r="J97" s="73"/>
      <c r="K97" s="73"/>
      <c r="L97" s="73"/>
      <c r="M97" s="73"/>
      <c r="N97" s="73"/>
      <c r="O97" s="73"/>
    </row>
    <row r="98" spans="1:15" x14ac:dyDescent="0.2">
      <c r="A98" s="75"/>
      <c r="B98" s="75"/>
      <c r="C98" s="75"/>
      <c r="D98" s="129"/>
      <c r="E98" s="129"/>
      <c r="F98" s="129"/>
      <c r="G98" s="75"/>
      <c r="H98" s="73"/>
      <c r="I98" s="73"/>
      <c r="J98" s="73"/>
      <c r="K98" s="73"/>
      <c r="L98" s="73"/>
      <c r="M98" s="73"/>
      <c r="N98" s="73"/>
      <c r="O98" s="73"/>
    </row>
    <row r="99" spans="1:15" ht="15.75" hidden="1" x14ac:dyDescent="0.25">
      <c r="A99" s="10" t="s">
        <v>1623</v>
      </c>
      <c r="B99" s="1"/>
      <c r="C99" s="1"/>
      <c r="D99" s="1"/>
      <c r="E99" s="1"/>
      <c r="F99" s="1"/>
      <c r="G99" s="75"/>
      <c r="H99" s="73"/>
      <c r="I99" s="73"/>
      <c r="J99" s="73"/>
      <c r="K99" s="73"/>
      <c r="L99" s="73"/>
      <c r="M99" s="73"/>
      <c r="N99" s="73"/>
      <c r="O99" s="73"/>
    </row>
    <row r="100" spans="1:15" ht="15.75" hidden="1" x14ac:dyDescent="0.25">
      <c r="A100" s="10" t="s">
        <v>552</v>
      </c>
      <c r="B100" s="1"/>
      <c r="C100" s="1"/>
      <c r="D100" s="1"/>
      <c r="E100" s="1"/>
      <c r="F100" s="1"/>
      <c r="G100" s="75"/>
      <c r="H100" s="73"/>
      <c r="I100" s="73"/>
      <c r="J100" s="73"/>
      <c r="K100" s="73"/>
      <c r="L100" s="73"/>
      <c r="M100" s="73"/>
      <c r="N100" s="73"/>
      <c r="O100" s="73"/>
    </row>
    <row r="101" spans="1:15" ht="15.75" hidden="1" x14ac:dyDescent="0.25">
      <c r="A101" s="10" t="s">
        <v>892</v>
      </c>
      <c r="B101" s="1"/>
      <c r="C101" s="1"/>
      <c r="D101" s="255" t="s">
        <v>1018</v>
      </c>
      <c r="E101" s="255" t="s">
        <v>1018</v>
      </c>
      <c r="F101" s="255" t="s">
        <v>1018</v>
      </c>
      <c r="G101" s="75"/>
      <c r="H101" s="73"/>
      <c r="I101" s="73"/>
      <c r="J101" s="73"/>
      <c r="K101" s="73"/>
      <c r="L101" s="73"/>
      <c r="M101" s="73"/>
      <c r="N101" s="73"/>
      <c r="O101" s="73"/>
    </row>
    <row r="102" spans="1:15" ht="15.75" hidden="1" x14ac:dyDescent="0.25">
      <c r="A102" s="10" t="s">
        <v>553</v>
      </c>
      <c r="B102" s="1"/>
      <c r="C102" s="1"/>
      <c r="D102" s="255" t="str">
        <f>CONCATENATE("BUD",NOTES!$D$7)</f>
        <v>BUD2021</v>
      </c>
      <c r="E102" s="255" t="str">
        <f>CONCATENATE("BUD",NOTES!$D$7)</f>
        <v>BUD2021</v>
      </c>
      <c r="F102" s="255" t="str">
        <f>CONCATENATE("BUD",NOTES!$D$7-1)</f>
        <v>BUD2020</v>
      </c>
      <c r="G102" s="74"/>
      <c r="H102" s="74"/>
      <c r="I102" s="73"/>
      <c r="J102" s="73"/>
      <c r="K102" s="73"/>
      <c r="L102" s="73"/>
      <c r="M102" s="74"/>
      <c r="N102" s="74"/>
      <c r="O102" s="74"/>
    </row>
    <row r="103" spans="1:15" ht="15.75" hidden="1" x14ac:dyDescent="0.25">
      <c r="A103" s="10" t="s">
        <v>554</v>
      </c>
      <c r="B103" s="1"/>
      <c r="C103" s="1"/>
      <c r="D103" s="10">
        <v>10</v>
      </c>
      <c r="E103" s="10">
        <v>20</v>
      </c>
      <c r="F103" s="10">
        <v>10</v>
      </c>
      <c r="G103" s="74"/>
      <c r="H103" s="74"/>
      <c r="I103" s="75"/>
      <c r="J103" s="75"/>
      <c r="K103" s="75"/>
      <c r="L103" s="75"/>
      <c r="M103" s="74"/>
      <c r="N103" s="74"/>
      <c r="O103" s="74"/>
    </row>
    <row r="104" spans="1:15" ht="15.75" hidden="1" x14ac:dyDescent="0.25">
      <c r="A104" s="10" t="s">
        <v>555</v>
      </c>
      <c r="B104" s="1"/>
      <c r="C104" s="1"/>
      <c r="D104" s="10" t="s">
        <v>81</v>
      </c>
      <c r="E104" s="10" t="s">
        <v>81</v>
      </c>
      <c r="F104" s="10" t="s">
        <v>81</v>
      </c>
      <c r="G104" s="74"/>
      <c r="H104" s="74"/>
      <c r="I104" s="73"/>
      <c r="J104" s="73"/>
      <c r="K104" s="73"/>
      <c r="L104" s="73"/>
      <c r="M104" s="74"/>
      <c r="N104" s="74"/>
      <c r="O104" s="74"/>
    </row>
    <row r="105" spans="1:15" x14ac:dyDescent="0.2">
      <c r="A105" s="75"/>
      <c r="B105" s="75"/>
      <c r="C105" s="75"/>
      <c r="D105" s="129"/>
      <c r="E105" s="94"/>
      <c r="F105" s="129"/>
      <c r="G105" s="74"/>
      <c r="H105" s="74"/>
      <c r="I105" s="73"/>
      <c r="J105" s="73"/>
      <c r="K105" s="73"/>
      <c r="L105" s="73"/>
      <c r="M105" s="74"/>
      <c r="N105" s="74"/>
      <c r="O105" s="74"/>
    </row>
    <row r="106" spans="1:15" ht="15.75" hidden="1" x14ac:dyDescent="0.25">
      <c r="A106" s="10" t="s">
        <v>1624</v>
      </c>
      <c r="B106" s="1"/>
      <c r="C106" s="1"/>
      <c r="D106" s="1"/>
      <c r="E106" s="1"/>
      <c r="F106" s="1"/>
      <c r="G106" s="75"/>
      <c r="H106" s="73"/>
      <c r="I106" s="73"/>
      <c r="J106" s="73"/>
      <c r="K106" s="73"/>
      <c r="L106" s="73"/>
      <c r="M106" s="73"/>
      <c r="N106" s="73"/>
      <c r="O106" s="73"/>
    </row>
    <row r="107" spans="1:15" ht="15.75" hidden="1" x14ac:dyDescent="0.25">
      <c r="A107" s="10" t="s">
        <v>556</v>
      </c>
      <c r="B107" s="1"/>
      <c r="C107" s="1"/>
      <c r="D107" s="1"/>
      <c r="E107" s="1"/>
      <c r="F107" s="1"/>
      <c r="G107" s="75"/>
      <c r="H107" s="73"/>
      <c r="I107" s="73"/>
      <c r="J107" s="73"/>
      <c r="K107" s="73"/>
      <c r="L107" s="73"/>
      <c r="M107" s="73"/>
      <c r="N107" s="73"/>
      <c r="O107" s="73"/>
    </row>
    <row r="108" spans="1:15" ht="15.75" hidden="1" x14ac:dyDescent="0.25">
      <c r="A108" s="10" t="s">
        <v>894</v>
      </c>
      <c r="B108" s="1"/>
      <c r="C108" s="1"/>
      <c r="D108" s="255" t="s">
        <v>1018</v>
      </c>
      <c r="E108" s="255" t="s">
        <v>1018</v>
      </c>
      <c r="F108" s="255" t="s">
        <v>1018</v>
      </c>
      <c r="G108" s="37"/>
    </row>
    <row r="109" spans="1:15" ht="15.75" hidden="1" x14ac:dyDescent="0.25">
      <c r="A109" s="10" t="s">
        <v>557</v>
      </c>
      <c r="B109" s="1"/>
      <c r="C109" s="1"/>
      <c r="D109" s="255" t="str">
        <f>CONCATENATE("BUD",NOTES!$D$7)</f>
        <v>BUD2021</v>
      </c>
      <c r="E109" s="255" t="str">
        <f>CONCATENATE("BUD",NOTES!$D$7)</f>
        <v>BUD2021</v>
      </c>
      <c r="F109" s="255" t="str">
        <f>CONCATENATE("BUD",NOTES!$D$7-1)</f>
        <v>BUD2020</v>
      </c>
      <c r="G109" s="75"/>
      <c r="H109" s="73"/>
      <c r="I109" s="73"/>
      <c r="J109" s="73"/>
      <c r="K109" s="73"/>
      <c r="L109" s="73"/>
      <c r="M109" s="73"/>
      <c r="N109" s="73"/>
      <c r="O109" s="73"/>
    </row>
    <row r="110" spans="1:15" ht="15.75" hidden="1" x14ac:dyDescent="0.25">
      <c r="A110" s="10" t="s">
        <v>558</v>
      </c>
      <c r="B110" s="1"/>
      <c r="C110" s="1"/>
      <c r="D110" s="10">
        <v>10</v>
      </c>
      <c r="E110" s="10">
        <v>20</v>
      </c>
      <c r="F110" s="10">
        <v>10</v>
      </c>
      <c r="G110" s="75"/>
      <c r="H110" s="73"/>
      <c r="I110" s="73"/>
      <c r="J110" s="73"/>
      <c r="K110" s="73"/>
      <c r="L110" s="73"/>
      <c r="M110" s="73"/>
      <c r="N110" s="73"/>
      <c r="O110" s="73"/>
    </row>
    <row r="111" spans="1:15" ht="15.75" hidden="1" x14ac:dyDescent="0.25">
      <c r="A111" s="10" t="s">
        <v>559</v>
      </c>
      <c r="B111" s="1"/>
      <c r="C111" s="1"/>
      <c r="D111" s="10" t="s">
        <v>81</v>
      </c>
      <c r="E111" s="10" t="s">
        <v>81</v>
      </c>
      <c r="F111" s="10" t="s">
        <v>81</v>
      </c>
      <c r="G111" s="75"/>
      <c r="H111" s="73"/>
      <c r="I111" s="73"/>
      <c r="J111" s="73"/>
      <c r="K111" s="73"/>
      <c r="L111" s="73"/>
      <c r="M111" s="73"/>
      <c r="N111" s="73"/>
      <c r="O111" s="73"/>
    </row>
    <row r="112" spans="1:15" x14ac:dyDescent="0.2">
      <c r="A112" s="75"/>
      <c r="B112" s="75"/>
      <c r="C112" s="75"/>
      <c r="D112" s="129"/>
      <c r="E112" s="129"/>
      <c r="F112" s="129"/>
      <c r="G112" s="75"/>
      <c r="H112" s="73"/>
      <c r="I112" s="73"/>
      <c r="J112" s="73"/>
      <c r="K112" s="73"/>
      <c r="L112" s="73"/>
      <c r="M112" s="73"/>
      <c r="N112" s="73"/>
      <c r="O112" s="73"/>
    </row>
    <row r="113" spans="1:15" ht="15.75" hidden="1" x14ac:dyDescent="0.25">
      <c r="A113" s="10" t="s">
        <v>1625</v>
      </c>
      <c r="B113" s="1"/>
      <c r="C113" s="1"/>
      <c r="D113" s="1"/>
      <c r="E113" s="1"/>
      <c r="F113" s="1"/>
      <c r="G113" s="75"/>
      <c r="H113" s="73"/>
      <c r="I113" s="73"/>
      <c r="J113" s="73"/>
      <c r="K113" s="73"/>
      <c r="L113" s="73"/>
      <c r="M113" s="73"/>
      <c r="N113" s="73"/>
      <c r="O113" s="73"/>
    </row>
    <row r="114" spans="1:15" ht="15.75" hidden="1" x14ac:dyDescent="0.25">
      <c r="A114" s="10" t="s">
        <v>1146</v>
      </c>
      <c r="B114" s="1"/>
      <c r="C114" s="1"/>
      <c r="D114" s="1"/>
      <c r="E114" s="1"/>
      <c r="F114" s="1"/>
      <c r="G114" s="74"/>
      <c r="H114" s="74"/>
      <c r="I114" s="73"/>
      <c r="J114" s="73"/>
      <c r="K114" s="73"/>
      <c r="L114" s="73"/>
      <c r="M114" s="74"/>
      <c r="N114" s="74"/>
      <c r="O114" s="74"/>
    </row>
    <row r="115" spans="1:15" ht="15.75" hidden="1" x14ac:dyDescent="0.25">
      <c r="A115" s="10" t="s">
        <v>896</v>
      </c>
      <c r="B115" s="1"/>
      <c r="C115" s="1"/>
      <c r="D115" s="255" t="s">
        <v>1018</v>
      </c>
      <c r="E115" s="255" t="s">
        <v>1018</v>
      </c>
      <c r="F115" s="255" t="s">
        <v>1018</v>
      </c>
      <c r="G115" s="74"/>
      <c r="H115" s="74"/>
      <c r="I115" s="75"/>
      <c r="J115" s="75"/>
      <c r="K115" s="75"/>
      <c r="L115" s="75"/>
      <c r="M115" s="74"/>
      <c r="N115" s="74"/>
      <c r="O115" s="74"/>
    </row>
    <row r="116" spans="1:15" ht="15.75" hidden="1" x14ac:dyDescent="0.25">
      <c r="A116" s="10" t="s">
        <v>1147</v>
      </c>
      <c r="B116" s="1"/>
      <c r="C116" s="1"/>
      <c r="D116" s="255" t="str">
        <f>CONCATENATE("BUD",NOTES!$D$7)</f>
        <v>BUD2021</v>
      </c>
      <c r="E116" s="255" t="str">
        <f>CONCATENATE("BUD",NOTES!$D$7)</f>
        <v>BUD2021</v>
      </c>
      <c r="F116" s="255" t="str">
        <f>CONCATENATE("BUD",NOTES!$D$7-1)</f>
        <v>BUD2020</v>
      </c>
      <c r="G116" s="74"/>
      <c r="H116" s="74"/>
      <c r="I116" s="73"/>
      <c r="J116" s="73"/>
      <c r="K116" s="73"/>
      <c r="L116" s="73"/>
      <c r="M116" s="74"/>
      <c r="N116" s="74"/>
      <c r="O116" s="74"/>
    </row>
    <row r="117" spans="1:15" ht="15.75" hidden="1" x14ac:dyDescent="0.25">
      <c r="A117" s="10" t="s">
        <v>1148</v>
      </c>
      <c r="B117" s="1"/>
      <c r="C117" s="1"/>
      <c r="D117" s="10">
        <v>10</v>
      </c>
      <c r="E117" s="10">
        <v>20</v>
      </c>
      <c r="F117" s="10">
        <v>10</v>
      </c>
      <c r="G117" s="74"/>
      <c r="H117" s="74"/>
      <c r="I117" s="73"/>
      <c r="J117" s="73"/>
      <c r="K117" s="73"/>
      <c r="L117" s="73"/>
      <c r="M117" s="74"/>
      <c r="N117" s="74"/>
      <c r="O117" s="74"/>
    </row>
    <row r="118" spans="1:15" ht="15.75" hidden="1" x14ac:dyDescent="0.25">
      <c r="A118" s="10" t="s">
        <v>122</v>
      </c>
      <c r="B118" s="1"/>
      <c r="C118" s="1"/>
      <c r="D118" s="10" t="s">
        <v>81</v>
      </c>
      <c r="E118" s="10" t="s">
        <v>81</v>
      </c>
      <c r="F118" s="10" t="s">
        <v>81</v>
      </c>
      <c r="G118" s="75"/>
      <c r="H118" s="73"/>
      <c r="I118" s="73"/>
      <c r="J118" s="73"/>
      <c r="K118" s="73"/>
      <c r="L118" s="73"/>
      <c r="M118" s="73"/>
      <c r="N118" s="73"/>
      <c r="O118" s="73"/>
    </row>
    <row r="119" spans="1:15" x14ac:dyDescent="0.2">
      <c r="A119" s="75"/>
      <c r="B119" s="75"/>
      <c r="C119" s="75"/>
      <c r="D119" s="75"/>
      <c r="E119" s="75"/>
      <c r="F119" s="75"/>
      <c r="G119" s="75"/>
      <c r="H119" s="73"/>
      <c r="I119" s="73"/>
      <c r="J119" s="73"/>
      <c r="K119" s="73"/>
      <c r="L119" s="73"/>
      <c r="M119" s="73"/>
      <c r="N119" s="73"/>
      <c r="O119" s="73"/>
    </row>
    <row r="120" spans="1:15" ht="15.75" hidden="1" x14ac:dyDescent="0.25">
      <c r="A120" s="10" t="s">
        <v>1626</v>
      </c>
      <c r="B120" s="1"/>
      <c r="C120" s="1"/>
      <c r="D120" s="1"/>
      <c r="E120" s="1"/>
      <c r="F120" s="1"/>
      <c r="G120" s="75"/>
      <c r="H120" s="73"/>
      <c r="I120" s="73"/>
      <c r="J120" s="73"/>
      <c r="K120" s="73"/>
      <c r="L120" s="73"/>
      <c r="M120" s="73"/>
      <c r="N120" s="73"/>
      <c r="O120" s="73"/>
    </row>
    <row r="121" spans="1:15" ht="15.75" hidden="1" x14ac:dyDescent="0.25">
      <c r="A121" s="10" t="s">
        <v>123</v>
      </c>
      <c r="B121" s="1"/>
      <c r="C121" s="1"/>
      <c r="D121" s="1"/>
      <c r="E121" s="1"/>
      <c r="F121" s="1"/>
      <c r="G121" s="74"/>
      <c r="H121" s="74"/>
      <c r="I121" s="73"/>
      <c r="J121" s="73"/>
      <c r="K121" s="73"/>
      <c r="L121" s="73"/>
      <c r="M121" s="74"/>
      <c r="N121" s="74"/>
      <c r="O121" s="74"/>
    </row>
    <row r="122" spans="1:15" ht="15.75" hidden="1" x14ac:dyDescent="0.25">
      <c r="A122" s="10" t="s">
        <v>898</v>
      </c>
      <c r="B122" s="1"/>
      <c r="C122" s="1"/>
      <c r="D122" s="255" t="s">
        <v>1018</v>
      </c>
      <c r="E122" s="255" t="s">
        <v>1018</v>
      </c>
      <c r="F122" s="255" t="s">
        <v>1018</v>
      </c>
      <c r="G122" s="74"/>
      <c r="H122" s="74"/>
      <c r="I122" s="75"/>
      <c r="J122" s="75"/>
      <c r="K122" s="75"/>
      <c r="L122" s="75"/>
      <c r="M122" s="74"/>
      <c r="N122" s="74"/>
      <c r="O122" s="74"/>
    </row>
    <row r="123" spans="1:15" ht="15.75" hidden="1" x14ac:dyDescent="0.25">
      <c r="A123" s="10" t="s">
        <v>124</v>
      </c>
      <c r="B123" s="1"/>
      <c r="C123" s="1"/>
      <c r="D123" s="255" t="str">
        <f>CONCATENATE("BUD",NOTES!$D$7)</f>
        <v>BUD2021</v>
      </c>
      <c r="E123" s="255" t="str">
        <f>CONCATENATE("BUD",NOTES!$D$7)</f>
        <v>BUD2021</v>
      </c>
      <c r="F123" s="255" t="str">
        <f>CONCATENATE("BUD",NOTES!$D$7-1)</f>
        <v>BUD2020</v>
      </c>
      <c r="G123" s="74"/>
      <c r="H123" s="74"/>
      <c r="I123" s="73"/>
      <c r="J123" s="73"/>
      <c r="K123" s="73"/>
      <c r="L123" s="73"/>
      <c r="M123" s="74"/>
      <c r="N123" s="74"/>
      <c r="O123" s="74"/>
    </row>
    <row r="124" spans="1:15" ht="15.75" hidden="1" x14ac:dyDescent="0.25">
      <c r="A124" s="10" t="s">
        <v>125</v>
      </c>
      <c r="B124" s="1"/>
      <c r="C124" s="1"/>
      <c r="D124" s="10">
        <v>10</v>
      </c>
      <c r="E124" s="10">
        <v>20</v>
      </c>
      <c r="F124" s="10">
        <v>10</v>
      </c>
      <c r="G124" s="74"/>
      <c r="H124" s="74"/>
      <c r="I124" s="73"/>
      <c r="J124" s="73"/>
      <c r="K124" s="73"/>
      <c r="L124" s="73"/>
      <c r="M124" s="74"/>
      <c r="N124" s="74"/>
      <c r="O124" s="74"/>
    </row>
    <row r="125" spans="1:15" ht="15.75" hidden="1" x14ac:dyDescent="0.25">
      <c r="A125" s="10" t="s">
        <v>126</v>
      </c>
      <c r="B125" s="1"/>
      <c r="C125" s="1"/>
      <c r="D125" s="10" t="s">
        <v>81</v>
      </c>
      <c r="E125" s="10" t="s">
        <v>81</v>
      </c>
      <c r="F125" s="10" t="s">
        <v>81</v>
      </c>
      <c r="G125" s="75"/>
      <c r="H125" s="73"/>
      <c r="I125" s="73"/>
      <c r="J125" s="73"/>
      <c r="K125" s="73"/>
      <c r="L125" s="73"/>
      <c r="M125" s="73"/>
      <c r="N125" s="73"/>
      <c r="O125" s="73"/>
    </row>
    <row r="126" spans="1:15" x14ac:dyDescent="0.2">
      <c r="A126" s="75"/>
      <c r="B126" s="75"/>
      <c r="C126" s="75"/>
      <c r="D126" s="75"/>
      <c r="E126" s="75"/>
      <c r="F126" s="75"/>
      <c r="G126" s="75"/>
      <c r="H126" s="73"/>
      <c r="I126" s="73"/>
      <c r="J126" s="73"/>
      <c r="K126" s="73"/>
      <c r="L126" s="73"/>
      <c r="M126" s="73"/>
      <c r="N126" s="73"/>
      <c r="O126" s="73"/>
    </row>
    <row r="127" spans="1:15" ht="15.75" hidden="1" x14ac:dyDescent="0.25">
      <c r="A127" s="10" t="s">
        <v>1627</v>
      </c>
      <c r="B127" s="1"/>
      <c r="C127" s="1"/>
      <c r="D127" s="1"/>
      <c r="E127" s="1"/>
      <c r="F127" s="1"/>
      <c r="G127" s="75"/>
      <c r="H127" s="73"/>
      <c r="I127" s="73"/>
      <c r="J127" s="73"/>
      <c r="K127" s="73"/>
      <c r="L127" s="73"/>
      <c r="M127" s="73"/>
      <c r="N127" s="73"/>
      <c r="O127" s="73"/>
    </row>
    <row r="128" spans="1:15" ht="15.75" hidden="1" x14ac:dyDescent="0.25">
      <c r="A128" s="10" t="s">
        <v>493</v>
      </c>
      <c r="B128" s="1"/>
      <c r="C128" s="1"/>
      <c r="D128" s="1"/>
      <c r="E128" s="1"/>
      <c r="F128" s="1"/>
      <c r="G128" s="74"/>
      <c r="H128" s="74"/>
      <c r="I128" s="73"/>
      <c r="J128" s="73"/>
      <c r="K128" s="73"/>
      <c r="L128" s="73"/>
      <c r="M128" s="74"/>
      <c r="N128" s="74"/>
      <c r="O128" s="74"/>
    </row>
    <row r="129" spans="1:15" ht="15.75" hidden="1" x14ac:dyDescent="0.25">
      <c r="A129" s="10" t="s">
        <v>900</v>
      </c>
      <c r="B129" s="1"/>
      <c r="C129" s="1"/>
      <c r="D129" s="255" t="s">
        <v>1018</v>
      </c>
      <c r="E129" s="255" t="s">
        <v>1018</v>
      </c>
      <c r="F129" s="255" t="s">
        <v>1018</v>
      </c>
      <c r="G129" s="74"/>
      <c r="H129" s="74"/>
      <c r="I129" s="75"/>
      <c r="J129" s="75"/>
      <c r="K129" s="75"/>
      <c r="L129" s="75"/>
      <c r="M129" s="74"/>
      <c r="N129" s="74"/>
      <c r="O129" s="74"/>
    </row>
    <row r="130" spans="1:15" ht="15.75" hidden="1" x14ac:dyDescent="0.25">
      <c r="A130" s="10" t="s">
        <v>494</v>
      </c>
      <c r="B130" s="1"/>
      <c r="C130" s="1"/>
      <c r="D130" s="255" t="str">
        <f>CONCATENATE("BUD",NOTES!$D$7)</f>
        <v>BUD2021</v>
      </c>
      <c r="E130" s="255" t="str">
        <f>CONCATENATE("BUD",NOTES!$D$7)</f>
        <v>BUD2021</v>
      </c>
      <c r="F130" s="255" t="str">
        <f>CONCATENATE("BUD",NOTES!$D$7-1)</f>
        <v>BUD2020</v>
      </c>
      <c r="G130" s="74"/>
      <c r="H130" s="74"/>
      <c r="I130" s="73"/>
      <c r="J130" s="73"/>
      <c r="K130" s="73"/>
      <c r="L130" s="73"/>
      <c r="M130" s="74"/>
      <c r="N130" s="74"/>
      <c r="O130" s="74"/>
    </row>
    <row r="131" spans="1:15" ht="15.75" hidden="1" x14ac:dyDescent="0.25">
      <c r="A131" s="10" t="s">
        <v>495</v>
      </c>
      <c r="B131" s="1"/>
      <c r="C131" s="1"/>
      <c r="D131" s="10">
        <v>10</v>
      </c>
      <c r="E131" s="10">
        <v>20</v>
      </c>
      <c r="F131" s="10">
        <v>10</v>
      </c>
      <c r="G131" s="74"/>
      <c r="H131" s="74"/>
      <c r="I131" s="73"/>
      <c r="J131" s="73"/>
      <c r="K131" s="73"/>
      <c r="L131" s="73"/>
      <c r="M131" s="74"/>
      <c r="N131" s="74"/>
      <c r="O131" s="74"/>
    </row>
    <row r="132" spans="1:15" ht="15.75" hidden="1" x14ac:dyDescent="0.25">
      <c r="A132" s="10" t="s">
        <v>496</v>
      </c>
      <c r="B132" s="1"/>
      <c r="C132" s="1"/>
      <c r="D132" s="10" t="s">
        <v>81</v>
      </c>
      <c r="E132" s="10" t="s">
        <v>81</v>
      </c>
      <c r="F132" s="10" t="s">
        <v>81</v>
      </c>
      <c r="G132" s="75"/>
      <c r="H132" s="73"/>
      <c r="I132" s="73"/>
      <c r="J132" s="73"/>
      <c r="K132" s="73"/>
      <c r="L132" s="73"/>
      <c r="M132" s="73"/>
      <c r="N132" s="73"/>
      <c r="O132" s="73"/>
    </row>
    <row r="133" spans="1:15" ht="15.75" x14ac:dyDescent="0.25">
      <c r="A133" s="10"/>
      <c r="B133" s="1"/>
      <c r="C133" s="1"/>
      <c r="D133" s="10"/>
      <c r="E133" s="10"/>
      <c r="F133" s="10"/>
      <c r="G133" s="75"/>
      <c r="H133" s="73"/>
      <c r="I133" s="73"/>
      <c r="J133" s="73"/>
      <c r="K133" s="73"/>
      <c r="L133" s="73"/>
      <c r="M133" s="73"/>
      <c r="N133" s="73"/>
      <c r="O133" s="73"/>
    </row>
    <row r="134" spans="1:15" ht="15.75" hidden="1" x14ac:dyDescent="0.25">
      <c r="A134" s="10" t="s">
        <v>1628</v>
      </c>
      <c r="B134" s="1"/>
      <c r="C134" s="1"/>
      <c r="D134" s="1"/>
      <c r="E134" s="1"/>
      <c r="F134" s="1"/>
      <c r="G134" s="75"/>
      <c r="H134" s="73"/>
      <c r="I134" s="73"/>
      <c r="J134" s="73"/>
      <c r="K134" s="73"/>
      <c r="L134" s="73"/>
      <c r="M134" s="73"/>
      <c r="N134" s="73"/>
      <c r="O134" s="73"/>
    </row>
    <row r="135" spans="1:15" ht="15.75" hidden="1" x14ac:dyDescent="0.25">
      <c r="A135" s="10" t="s">
        <v>398</v>
      </c>
      <c r="B135" s="1"/>
      <c r="C135" s="1"/>
      <c r="D135" s="1"/>
      <c r="E135" s="1"/>
      <c r="F135" s="1"/>
      <c r="G135" s="74"/>
      <c r="H135" s="74"/>
      <c r="I135" s="73"/>
      <c r="J135" s="73"/>
      <c r="K135" s="73"/>
      <c r="L135" s="73"/>
      <c r="M135" s="74"/>
      <c r="N135" s="74"/>
      <c r="O135" s="74"/>
    </row>
    <row r="136" spans="1:15" ht="15.75" hidden="1" x14ac:dyDescent="0.25">
      <c r="A136" s="10" t="s">
        <v>248</v>
      </c>
      <c r="B136" s="1"/>
      <c r="C136" s="1"/>
      <c r="D136" s="255" t="s">
        <v>1018</v>
      </c>
      <c r="E136" s="255" t="s">
        <v>1018</v>
      </c>
      <c r="F136" s="255" t="s">
        <v>1018</v>
      </c>
      <c r="G136" s="74"/>
      <c r="H136" s="74"/>
      <c r="I136" s="75"/>
      <c r="J136" s="75"/>
      <c r="K136" s="75"/>
      <c r="L136" s="75"/>
      <c r="M136" s="74"/>
      <c r="N136" s="74"/>
      <c r="O136" s="74"/>
    </row>
    <row r="137" spans="1:15" ht="15.75" hidden="1" x14ac:dyDescent="0.25">
      <c r="A137" s="10" t="s">
        <v>399</v>
      </c>
      <c r="B137" s="1"/>
      <c r="C137" s="1"/>
      <c r="D137" s="255" t="str">
        <f>CONCATENATE("BUD",NOTES!$D$7)</f>
        <v>BUD2021</v>
      </c>
      <c r="E137" s="255" t="str">
        <f>CONCATENATE("BUD",NOTES!$D$7)</f>
        <v>BUD2021</v>
      </c>
      <c r="F137" s="255" t="str">
        <f>CONCATENATE("BUD",NOTES!$D$7-1)</f>
        <v>BUD2020</v>
      </c>
      <c r="G137" s="74"/>
      <c r="H137" s="74"/>
      <c r="I137" s="73"/>
      <c r="J137" s="73"/>
      <c r="K137" s="73"/>
      <c r="L137" s="73"/>
      <c r="M137" s="74"/>
      <c r="N137" s="74"/>
      <c r="O137" s="74"/>
    </row>
    <row r="138" spans="1:15" ht="15.75" hidden="1" x14ac:dyDescent="0.25">
      <c r="A138" s="10" t="s">
        <v>400</v>
      </c>
      <c r="B138" s="1"/>
      <c r="C138" s="1"/>
      <c r="D138" s="10">
        <v>10</v>
      </c>
      <c r="E138" s="10">
        <v>20</v>
      </c>
      <c r="F138" s="10">
        <v>10</v>
      </c>
      <c r="G138" s="74"/>
      <c r="H138" s="74"/>
      <c r="I138" s="73"/>
      <c r="J138" s="73"/>
      <c r="K138" s="73"/>
      <c r="L138" s="73"/>
      <c r="M138" s="74"/>
      <c r="N138" s="74"/>
      <c r="O138" s="74"/>
    </row>
    <row r="139" spans="1:15" ht="15.75" hidden="1" x14ac:dyDescent="0.25">
      <c r="A139" s="10" t="s">
        <v>401</v>
      </c>
      <c r="B139" s="1"/>
      <c r="C139" s="1"/>
      <c r="D139" s="10" t="s">
        <v>81</v>
      </c>
      <c r="E139" s="10" t="s">
        <v>81</v>
      </c>
      <c r="F139" s="10" t="s">
        <v>81</v>
      </c>
      <c r="G139" s="75"/>
      <c r="H139" s="73"/>
      <c r="I139" s="73"/>
      <c r="J139" s="73"/>
      <c r="K139" s="73"/>
      <c r="L139" s="73"/>
      <c r="M139" s="73"/>
      <c r="N139" s="73"/>
      <c r="O139" s="73"/>
    </row>
    <row r="140" spans="1:15" x14ac:dyDescent="0.2">
      <c r="A140" s="75"/>
      <c r="B140" s="75"/>
      <c r="C140" s="75"/>
      <c r="D140" s="75"/>
      <c r="E140" s="75"/>
      <c r="F140" s="75"/>
      <c r="G140" s="75"/>
      <c r="H140" s="73"/>
      <c r="I140" s="73"/>
      <c r="J140" s="73"/>
      <c r="K140" s="73"/>
      <c r="L140" s="73"/>
      <c r="M140" s="73"/>
      <c r="N140" s="73"/>
      <c r="O140" s="73"/>
    </row>
    <row r="141" spans="1:15" hidden="1" x14ac:dyDescent="0.2">
      <c r="A141" s="10" t="s">
        <v>658</v>
      </c>
      <c r="B141" s="75"/>
      <c r="C141" s="75"/>
      <c r="D141" s="75">
        <v>0</v>
      </c>
      <c r="E141" s="75">
        <v>2223000</v>
      </c>
      <c r="F141" s="75">
        <v>2153000</v>
      </c>
      <c r="G141" s="75"/>
      <c r="H141" s="73"/>
      <c r="I141" s="73"/>
      <c r="J141" s="73"/>
      <c r="K141" s="73"/>
      <c r="L141" s="73"/>
      <c r="M141" s="73"/>
      <c r="N141" s="73"/>
      <c r="O141" s="73"/>
    </row>
    <row r="142" spans="1:15" hidden="1" x14ac:dyDescent="0.2">
      <c r="A142" s="10" t="s">
        <v>659</v>
      </c>
      <c r="B142" s="75"/>
      <c r="C142" s="75"/>
      <c r="D142" s="75">
        <v>0</v>
      </c>
      <c r="E142" s="75">
        <v>959277.5</v>
      </c>
      <c r="F142" s="75">
        <v>1055805.8999999999</v>
      </c>
      <c r="G142" s="75"/>
      <c r="H142" s="73"/>
      <c r="I142" s="73"/>
      <c r="J142" s="73"/>
      <c r="K142" s="73"/>
      <c r="L142" s="73"/>
      <c r="M142" s="73"/>
      <c r="N142" s="73"/>
      <c r="O142" s="73"/>
    </row>
    <row r="143" spans="1:15" hidden="1" x14ac:dyDescent="0.2">
      <c r="A143" s="10" t="s">
        <v>660</v>
      </c>
      <c r="B143" s="75"/>
      <c r="C143" s="75"/>
      <c r="D143" s="75">
        <v>0</v>
      </c>
      <c r="E143" s="75">
        <v>950000</v>
      </c>
      <c r="F143" s="75">
        <v>870000</v>
      </c>
      <c r="G143" s="75"/>
      <c r="H143" s="73"/>
      <c r="I143" s="73"/>
      <c r="J143" s="73"/>
      <c r="K143" s="73"/>
      <c r="L143" s="73"/>
      <c r="M143" s="73"/>
      <c r="N143" s="73"/>
      <c r="O143" s="73"/>
    </row>
    <row r="144" spans="1:15" hidden="1" x14ac:dyDescent="0.2">
      <c r="A144" s="10" t="s">
        <v>661</v>
      </c>
      <c r="B144" s="75"/>
      <c r="C144" s="75"/>
      <c r="D144" s="75">
        <v>0</v>
      </c>
      <c r="E144" s="75">
        <v>989712.71</v>
      </c>
      <c r="F144" s="75">
        <v>937999.63</v>
      </c>
      <c r="G144" s="75"/>
      <c r="H144" s="73"/>
      <c r="I144" s="73"/>
      <c r="J144" s="73"/>
      <c r="K144" s="73"/>
      <c r="L144" s="73"/>
      <c r="M144" s="73"/>
      <c r="N144" s="73"/>
      <c r="O144" s="73"/>
    </row>
    <row r="145" spans="1:15" hidden="1" x14ac:dyDescent="0.2">
      <c r="A145" s="10" t="s">
        <v>662</v>
      </c>
      <c r="B145" s="75"/>
      <c r="C145" s="75"/>
      <c r="D145" s="75">
        <v>0</v>
      </c>
      <c r="E145" s="75">
        <v>261600</v>
      </c>
      <c r="F145" s="75">
        <v>190500</v>
      </c>
      <c r="G145" s="75"/>
      <c r="H145" s="73"/>
      <c r="I145" s="73"/>
      <c r="J145" s="73"/>
      <c r="K145" s="73"/>
      <c r="L145" s="73"/>
      <c r="M145" s="73"/>
      <c r="N145" s="73"/>
      <c r="O145" s="73"/>
    </row>
    <row r="146" spans="1:15" hidden="1" x14ac:dyDescent="0.2">
      <c r="A146" s="10" t="s">
        <v>663</v>
      </c>
      <c r="B146" s="75"/>
      <c r="C146" s="75"/>
      <c r="D146" s="75">
        <v>0</v>
      </c>
      <c r="E146" s="75">
        <v>175831.66</v>
      </c>
      <c r="F146" s="75">
        <v>139489.04</v>
      </c>
      <c r="G146" s="75"/>
      <c r="H146" s="73"/>
      <c r="I146" s="73"/>
      <c r="J146" s="73"/>
      <c r="K146" s="73"/>
      <c r="L146" s="73"/>
      <c r="M146" s="73"/>
      <c r="N146" s="73"/>
      <c r="O146" s="73"/>
    </row>
    <row r="147" spans="1:15" hidden="1" x14ac:dyDescent="0.2">
      <c r="A147" s="10" t="s">
        <v>664</v>
      </c>
      <c r="B147" s="75"/>
      <c r="C147" s="75"/>
      <c r="D147" s="75">
        <v>0</v>
      </c>
      <c r="E147" s="75">
        <v>45000</v>
      </c>
      <c r="F147" s="75">
        <v>69000</v>
      </c>
      <c r="G147" s="75"/>
      <c r="H147" s="73"/>
      <c r="I147" s="73"/>
      <c r="J147" s="73"/>
      <c r="K147" s="73"/>
      <c r="L147" s="73"/>
      <c r="M147" s="73"/>
      <c r="N147" s="73"/>
      <c r="O147" s="73"/>
    </row>
    <row r="148" spans="1:15" hidden="1" x14ac:dyDescent="0.2">
      <c r="A148" s="10" t="s">
        <v>665</v>
      </c>
      <c r="B148" s="75"/>
      <c r="C148" s="75"/>
      <c r="D148" s="75">
        <v>0</v>
      </c>
      <c r="E148" s="75">
        <v>10568.91</v>
      </c>
      <c r="F148" s="75">
        <v>10210.25</v>
      </c>
      <c r="G148" s="75"/>
      <c r="H148" s="73"/>
      <c r="I148" s="73"/>
      <c r="J148" s="73"/>
      <c r="K148" s="73"/>
      <c r="L148" s="73"/>
      <c r="M148" s="73"/>
      <c r="N148" s="73"/>
      <c r="O148" s="73"/>
    </row>
    <row r="149" spans="1:15" hidden="1" x14ac:dyDescent="0.2">
      <c r="A149" s="10" t="s">
        <v>666</v>
      </c>
      <c r="B149" s="75"/>
      <c r="C149" s="75"/>
      <c r="D149" s="75">
        <v>0</v>
      </c>
      <c r="E149" s="75">
        <v>200000</v>
      </c>
      <c r="F149" s="75">
        <v>120000</v>
      </c>
      <c r="G149" s="75"/>
      <c r="H149" s="73"/>
      <c r="I149" s="73"/>
      <c r="J149" s="73"/>
      <c r="K149" s="73"/>
      <c r="L149" s="73"/>
      <c r="M149" s="73"/>
      <c r="N149" s="73"/>
      <c r="O149" s="73"/>
    </row>
    <row r="150" spans="1:15" hidden="1" x14ac:dyDescent="0.2">
      <c r="A150" s="10" t="s">
        <v>667</v>
      </c>
      <c r="B150" s="75"/>
      <c r="C150" s="75"/>
      <c r="D150" s="75">
        <v>0</v>
      </c>
      <c r="E150" s="75">
        <v>410000</v>
      </c>
      <c r="F150" s="75">
        <v>350000</v>
      </c>
      <c r="G150" s="75"/>
      <c r="H150" s="73"/>
      <c r="I150" s="73"/>
      <c r="J150" s="73"/>
      <c r="K150" s="73"/>
      <c r="L150" s="73"/>
      <c r="M150" s="73"/>
      <c r="N150" s="73"/>
      <c r="O150" s="73"/>
    </row>
    <row r="151" spans="1:15" hidden="1" x14ac:dyDescent="0.2">
      <c r="A151" s="10" t="s">
        <v>668</v>
      </c>
      <c r="B151" s="75"/>
      <c r="C151" s="75"/>
      <c r="D151" s="75">
        <v>0</v>
      </c>
      <c r="E151" s="75">
        <v>0</v>
      </c>
      <c r="F151" s="75">
        <v>100000</v>
      </c>
      <c r="G151" s="75"/>
      <c r="H151" s="73"/>
      <c r="I151" s="73"/>
      <c r="J151" s="73"/>
      <c r="K151" s="73"/>
      <c r="L151" s="73"/>
      <c r="M151" s="73"/>
      <c r="N151" s="73"/>
      <c r="O151" s="73"/>
    </row>
    <row r="152" spans="1:15" hidden="1" x14ac:dyDescent="0.2">
      <c r="A152" s="10" t="s">
        <v>669</v>
      </c>
      <c r="B152" s="75"/>
      <c r="C152" s="75"/>
      <c r="D152" s="75">
        <v>0</v>
      </c>
      <c r="E152" s="75">
        <v>450000</v>
      </c>
      <c r="F152" s="75">
        <v>200000</v>
      </c>
      <c r="G152" s="75"/>
      <c r="H152" s="73"/>
      <c r="I152" s="73"/>
      <c r="J152" s="73"/>
      <c r="K152" s="73"/>
      <c r="L152" s="73"/>
      <c r="M152" s="73"/>
      <c r="N152" s="73"/>
      <c r="O152" s="73"/>
    </row>
    <row r="153" spans="1:15" hidden="1" x14ac:dyDescent="0.2">
      <c r="A153" s="10" t="s">
        <v>670</v>
      </c>
      <c r="B153" s="75"/>
      <c r="C153" s="75"/>
      <c r="D153" s="75">
        <v>0</v>
      </c>
      <c r="E153" s="75">
        <v>212571.4</v>
      </c>
      <c r="F153" s="75">
        <v>197366.49</v>
      </c>
      <c r="G153" s="75"/>
      <c r="H153" s="73"/>
      <c r="I153" s="73"/>
      <c r="J153" s="73"/>
      <c r="K153" s="73"/>
      <c r="L153" s="73"/>
      <c r="M153" s="73"/>
      <c r="N153" s="73"/>
      <c r="O153" s="73"/>
    </row>
    <row r="154" spans="1:15" hidden="1" x14ac:dyDescent="0.2">
      <c r="A154" s="10" t="s">
        <v>671</v>
      </c>
      <c r="B154" s="75"/>
      <c r="C154" s="75"/>
      <c r="D154" s="75">
        <v>0</v>
      </c>
      <c r="E154" s="75">
        <v>0</v>
      </c>
      <c r="F154" s="75">
        <v>0</v>
      </c>
      <c r="G154" s="75"/>
      <c r="H154" s="73"/>
      <c r="I154" s="73"/>
      <c r="J154" s="73"/>
      <c r="K154" s="73"/>
      <c r="L154" s="73"/>
      <c r="M154" s="73"/>
      <c r="N154" s="73"/>
      <c r="O154" s="73"/>
    </row>
    <row r="155" spans="1:15" hidden="1" x14ac:dyDescent="0.2">
      <c r="A155" s="10" t="s">
        <v>672</v>
      </c>
      <c r="B155" s="75"/>
      <c r="C155" s="75"/>
      <c r="D155" s="75">
        <v>0</v>
      </c>
      <c r="E155" s="75">
        <v>147159.25</v>
      </c>
      <c r="F155" s="75">
        <v>174010.16</v>
      </c>
      <c r="G155" s="75"/>
      <c r="H155" s="73"/>
      <c r="I155" s="73"/>
      <c r="J155" s="73"/>
      <c r="K155" s="73"/>
      <c r="L155" s="73"/>
      <c r="M155" s="73"/>
      <c r="N155" s="73"/>
      <c r="O155" s="73"/>
    </row>
    <row r="156" spans="1:15" hidden="1" x14ac:dyDescent="0.2">
      <c r="A156" s="10" t="s">
        <v>673</v>
      </c>
      <c r="B156" s="264"/>
      <c r="C156" s="37"/>
      <c r="D156" s="37">
        <v>0</v>
      </c>
      <c r="E156" s="37">
        <v>73000</v>
      </c>
      <c r="F156" s="37">
        <v>0</v>
      </c>
      <c r="G156" s="37"/>
    </row>
    <row r="157" spans="1:15" hidden="1" x14ac:dyDescent="0.2">
      <c r="A157" s="10" t="s">
        <v>674</v>
      </c>
      <c r="D157">
        <v>0</v>
      </c>
      <c r="E157">
        <v>6762.26</v>
      </c>
      <c r="F157">
        <v>8325.16</v>
      </c>
    </row>
    <row r="158" spans="1:15" hidden="1" x14ac:dyDescent="0.2">
      <c r="A158" s="10" t="s">
        <v>675</v>
      </c>
      <c r="D158">
        <v>0</v>
      </c>
      <c r="E158">
        <v>0</v>
      </c>
      <c r="F158">
        <v>0</v>
      </c>
    </row>
    <row r="159" spans="1:15" hidden="1" x14ac:dyDescent="0.2">
      <c r="A159" s="10" t="s">
        <v>676</v>
      </c>
      <c r="D159">
        <v>0</v>
      </c>
      <c r="E159">
        <v>0</v>
      </c>
      <c r="F159">
        <v>0</v>
      </c>
    </row>
    <row r="160" spans="1:15" hidden="1" x14ac:dyDescent="0.2">
      <c r="A160" s="10" t="s">
        <v>677</v>
      </c>
      <c r="D160">
        <v>0</v>
      </c>
      <c r="E160">
        <v>0</v>
      </c>
      <c r="F160">
        <v>0</v>
      </c>
    </row>
    <row r="162" spans="2:10" ht="13.5" thickBot="1" x14ac:dyDescent="0.25"/>
    <row r="163" spans="2:10" s="10" customFormat="1" ht="15" customHeight="1" thickBot="1" x14ac:dyDescent="0.3">
      <c r="B163" s="387" t="s">
        <v>949</v>
      </c>
      <c r="C163" s="388"/>
      <c r="D163" s="388"/>
      <c r="E163" s="388"/>
      <c r="F163" s="388"/>
      <c r="G163" s="389"/>
      <c r="H163" s="114"/>
    </row>
    <row r="164" spans="2:10" s="10" customFormat="1" ht="16.5" thickBot="1" x14ac:dyDescent="0.3">
      <c r="B164" s="8"/>
      <c r="C164" s="30"/>
      <c r="D164" s="408">
        <f>NOTES!$D$7</f>
        <v>2021</v>
      </c>
      <c r="E164" s="409"/>
      <c r="F164" s="408">
        <f>NOTES!$D$7-1</f>
        <v>2020</v>
      </c>
      <c r="G164" s="409"/>
    </row>
    <row r="165" spans="2:10" s="10" customFormat="1" ht="39.75" thickBot="1" x14ac:dyDescent="0.3">
      <c r="B165" s="8"/>
      <c r="C165" s="36" t="s">
        <v>1265</v>
      </c>
      <c r="D165" s="126" t="s">
        <v>1263</v>
      </c>
      <c r="E165" s="126" t="s">
        <v>1359</v>
      </c>
      <c r="F165" s="126" t="s">
        <v>1263</v>
      </c>
      <c r="G165" s="127" t="s">
        <v>1264</v>
      </c>
    </row>
    <row r="166" spans="2:10" s="10" customFormat="1" ht="13.5" thickBot="1" x14ac:dyDescent="0.25">
      <c r="B166" s="117" t="s">
        <v>723</v>
      </c>
      <c r="C166" s="219"/>
      <c r="D166" s="180" t="s">
        <v>1262</v>
      </c>
      <c r="E166" s="180" t="s">
        <v>1262</v>
      </c>
      <c r="F166" s="180" t="s">
        <v>1262</v>
      </c>
      <c r="G166" s="367" t="s">
        <v>1262</v>
      </c>
      <c r="I166" s="283" t="s">
        <v>515</v>
      </c>
    </row>
    <row r="167" spans="2:10" s="10" customFormat="1" x14ac:dyDescent="0.2">
      <c r="B167" s="8"/>
      <c r="C167" s="43"/>
      <c r="D167" s="190"/>
      <c r="E167" s="190"/>
      <c r="F167" s="194"/>
      <c r="G167" s="190"/>
      <c r="I167" s="44" t="s">
        <v>1033</v>
      </c>
      <c r="J167" s="284" t="s">
        <v>515</v>
      </c>
    </row>
    <row r="168" spans="2:10" s="10" customFormat="1" x14ac:dyDescent="0.2">
      <c r="B168" s="118" t="s">
        <v>613</v>
      </c>
      <c r="C168" s="43" t="s">
        <v>131</v>
      </c>
      <c r="D168" s="269">
        <v>0</v>
      </c>
      <c r="E168" s="269">
        <v>2223000</v>
      </c>
      <c r="F168" s="269">
        <v>2153000</v>
      </c>
      <c r="G168" s="169">
        <v>2153000</v>
      </c>
      <c r="I168" s="43"/>
      <c r="J168" s="285">
        <f>IF(E168="",1,IF(F168&gt;E168,F168,IF(G168&gt;E168,G168,E168)))</f>
        <v>2223000</v>
      </c>
    </row>
    <row r="169" spans="2:10" s="10" customFormat="1" x14ac:dyDescent="0.2">
      <c r="B169" s="118" t="s">
        <v>962</v>
      </c>
      <c r="C169" s="183" t="s">
        <v>1109</v>
      </c>
      <c r="D169" s="269">
        <v>0</v>
      </c>
      <c r="E169" s="269">
        <v>959300</v>
      </c>
      <c r="F169" s="269">
        <v>1055800</v>
      </c>
      <c r="G169" s="169">
        <v>1055800</v>
      </c>
      <c r="I169" s="366"/>
      <c r="J169" s="285">
        <f t="shared" ref="J169:J204" si="0">IF(E169="",1,IF(F169&gt;E169,F169,IF(G169&gt;E169,G169,E169)))</f>
        <v>1055800</v>
      </c>
    </row>
    <row r="170" spans="2:10" s="10" customFormat="1" ht="11.25" customHeight="1" thickBot="1" x14ac:dyDescent="0.25">
      <c r="B170" s="8"/>
      <c r="C170" s="43"/>
      <c r="D170" s="190"/>
      <c r="E170" s="190"/>
      <c r="F170" s="190"/>
      <c r="G170" s="169"/>
      <c r="J170" s="285">
        <f t="shared" si="0"/>
        <v>1</v>
      </c>
    </row>
    <row r="171" spans="2:10" s="10" customFormat="1" ht="15.75" customHeight="1" thickBot="1" x14ac:dyDescent="0.25">
      <c r="B171" s="8"/>
      <c r="C171" s="56" t="s">
        <v>1042</v>
      </c>
      <c r="D171" s="191">
        <v>0</v>
      </c>
      <c r="E171" s="191">
        <v>3182300</v>
      </c>
      <c r="F171" s="191">
        <v>3208800</v>
      </c>
      <c r="G171" s="191">
        <v>3208800</v>
      </c>
      <c r="J171" s="285"/>
    </row>
    <row r="172" spans="2:10" s="10" customFormat="1" x14ac:dyDescent="0.2">
      <c r="B172" s="8"/>
      <c r="C172" s="43"/>
      <c r="D172" s="190"/>
      <c r="E172" s="190"/>
      <c r="F172" s="190"/>
      <c r="G172" s="169"/>
      <c r="J172" s="285">
        <f t="shared" si="0"/>
        <v>1</v>
      </c>
    </row>
    <row r="173" spans="2:10" s="10" customFormat="1" x14ac:dyDescent="0.2">
      <c r="B173" s="118" t="s">
        <v>614</v>
      </c>
      <c r="C173" s="43" t="s">
        <v>132</v>
      </c>
      <c r="D173" s="269">
        <v>0</v>
      </c>
      <c r="E173" s="269">
        <v>950000</v>
      </c>
      <c r="F173" s="269">
        <v>870000</v>
      </c>
      <c r="G173" s="169">
        <v>870000</v>
      </c>
      <c r="J173" s="285">
        <f t="shared" si="0"/>
        <v>950000</v>
      </c>
    </row>
    <row r="174" spans="2:10" s="10" customFormat="1" x14ac:dyDescent="0.2">
      <c r="B174" s="118" t="s">
        <v>963</v>
      </c>
      <c r="C174" s="183" t="s">
        <v>1109</v>
      </c>
      <c r="D174" s="269">
        <v>0</v>
      </c>
      <c r="E174" s="269">
        <v>989700</v>
      </c>
      <c r="F174" s="269">
        <v>938000</v>
      </c>
      <c r="G174" s="169">
        <v>938000</v>
      </c>
      <c r="I174" s="366"/>
      <c r="J174" s="285">
        <f t="shared" si="0"/>
        <v>989700</v>
      </c>
    </row>
    <row r="175" spans="2:10" s="10" customFormat="1" ht="10.5" customHeight="1" thickBot="1" x14ac:dyDescent="0.25">
      <c r="B175" s="8"/>
      <c r="C175" s="43"/>
      <c r="D175" s="190"/>
      <c r="E175" s="190"/>
      <c r="F175" s="190"/>
      <c r="G175" s="169"/>
      <c r="J175" s="285">
        <f t="shared" si="0"/>
        <v>1</v>
      </c>
    </row>
    <row r="176" spans="2:10" s="10" customFormat="1" ht="16.5" thickBot="1" x14ac:dyDescent="0.3">
      <c r="B176" s="8"/>
      <c r="C176" s="34" t="s">
        <v>1043</v>
      </c>
      <c r="D176" s="191">
        <v>0</v>
      </c>
      <c r="E176" s="191">
        <v>1939700</v>
      </c>
      <c r="F176" s="191">
        <v>1808000</v>
      </c>
      <c r="G176" s="191">
        <v>1808000</v>
      </c>
      <c r="J176" s="285">
        <f t="shared" si="0"/>
        <v>1939700</v>
      </c>
    </row>
    <row r="177" spans="2:10" s="10" customFormat="1" x14ac:dyDescent="0.2">
      <c r="B177" s="8"/>
      <c r="C177" s="43"/>
      <c r="D177" s="190"/>
      <c r="E177" s="190"/>
      <c r="F177" s="190"/>
      <c r="G177" s="169"/>
      <c r="J177" s="285">
        <f t="shared" si="0"/>
        <v>1</v>
      </c>
    </row>
    <row r="178" spans="2:10" s="10" customFormat="1" x14ac:dyDescent="0.2">
      <c r="B178" s="118" t="s">
        <v>615</v>
      </c>
      <c r="C178" s="183" t="s">
        <v>0</v>
      </c>
      <c r="D178" s="269">
        <v>0</v>
      </c>
      <c r="E178" s="269">
        <v>261600</v>
      </c>
      <c r="F178" s="269">
        <v>190500</v>
      </c>
      <c r="G178" s="169">
        <v>190500</v>
      </c>
      <c r="J178" s="285">
        <f t="shared" si="0"/>
        <v>261600</v>
      </c>
    </row>
    <row r="179" spans="2:10" s="10" customFormat="1" x14ac:dyDescent="0.2">
      <c r="B179" s="118" t="s">
        <v>964</v>
      </c>
      <c r="C179" s="183" t="s">
        <v>1109</v>
      </c>
      <c r="D179" s="269">
        <v>0</v>
      </c>
      <c r="E179" s="269">
        <v>175800</v>
      </c>
      <c r="F179" s="269">
        <v>139500</v>
      </c>
      <c r="G179" s="169">
        <v>139500</v>
      </c>
      <c r="I179" s="366"/>
      <c r="J179" s="285">
        <f t="shared" si="0"/>
        <v>175800</v>
      </c>
    </row>
    <row r="180" spans="2:10" s="10" customFormat="1" ht="10.5" customHeight="1" thickBot="1" x14ac:dyDescent="0.25">
      <c r="B180" s="8"/>
      <c r="C180" s="43"/>
      <c r="D180" s="190"/>
      <c r="E180" s="190"/>
      <c r="F180" s="190"/>
      <c r="G180" s="169"/>
      <c r="J180" s="285">
        <f t="shared" si="0"/>
        <v>1</v>
      </c>
    </row>
    <row r="181" spans="2:10" s="10" customFormat="1" ht="32.25" thickBot="1" x14ac:dyDescent="0.3">
      <c r="B181" s="8"/>
      <c r="C181" s="34" t="s">
        <v>818</v>
      </c>
      <c r="D181" s="191">
        <v>0</v>
      </c>
      <c r="E181" s="191">
        <v>437400</v>
      </c>
      <c r="F181" s="191">
        <v>330000</v>
      </c>
      <c r="G181" s="191">
        <v>330000</v>
      </c>
      <c r="J181" s="285">
        <f t="shared" si="0"/>
        <v>437400</v>
      </c>
    </row>
    <row r="182" spans="2:10" s="10" customFormat="1" x14ac:dyDescent="0.2">
      <c r="B182" s="8"/>
      <c r="C182" s="43"/>
      <c r="D182" s="190"/>
      <c r="E182" s="190"/>
      <c r="F182" s="190"/>
      <c r="G182" s="169"/>
      <c r="J182" s="285">
        <f t="shared" si="0"/>
        <v>1</v>
      </c>
    </row>
    <row r="183" spans="2:10" s="10" customFormat="1" x14ac:dyDescent="0.2">
      <c r="B183" s="118" t="s">
        <v>1</v>
      </c>
      <c r="C183" s="183" t="s">
        <v>819</v>
      </c>
      <c r="D183" s="269">
        <v>0</v>
      </c>
      <c r="E183" s="269">
        <v>45000</v>
      </c>
      <c r="F183" s="269">
        <v>69000</v>
      </c>
      <c r="G183" s="169">
        <v>69000</v>
      </c>
      <c r="J183" s="285">
        <f t="shared" si="0"/>
        <v>69000</v>
      </c>
    </row>
    <row r="184" spans="2:10" s="10" customFormat="1" x14ac:dyDescent="0.2">
      <c r="B184" s="118" t="s">
        <v>965</v>
      </c>
      <c r="C184" s="183" t="s">
        <v>1109</v>
      </c>
      <c r="D184" s="269">
        <v>0</v>
      </c>
      <c r="E184" s="269">
        <v>10600</v>
      </c>
      <c r="F184" s="269">
        <v>10200</v>
      </c>
      <c r="G184" s="169">
        <v>10200</v>
      </c>
      <c r="I184" s="366"/>
      <c r="J184" s="285">
        <f t="shared" si="0"/>
        <v>10600</v>
      </c>
    </row>
    <row r="185" spans="2:10" s="10" customFormat="1" ht="10.5" customHeight="1" thickBot="1" x14ac:dyDescent="0.25">
      <c r="B185" s="8"/>
      <c r="C185" s="47"/>
      <c r="D185" s="190"/>
      <c r="E185" s="190"/>
      <c r="F185" s="190"/>
      <c r="G185" s="169"/>
      <c r="J185" s="285">
        <f t="shared" si="0"/>
        <v>1</v>
      </c>
    </row>
    <row r="186" spans="2:10" s="10" customFormat="1" ht="16.5" thickBot="1" x14ac:dyDescent="0.25">
      <c r="B186" s="8"/>
      <c r="C186" s="56" t="s">
        <v>1044</v>
      </c>
      <c r="D186" s="191">
        <v>0</v>
      </c>
      <c r="E186" s="191">
        <v>55600</v>
      </c>
      <c r="F186" s="191">
        <v>79200</v>
      </c>
      <c r="G186" s="191">
        <v>79200</v>
      </c>
      <c r="J186" s="285">
        <f t="shared" si="0"/>
        <v>79200</v>
      </c>
    </row>
    <row r="187" spans="2:10" s="10" customFormat="1" x14ac:dyDescent="0.2">
      <c r="B187" s="8"/>
      <c r="C187" s="43"/>
      <c r="D187" s="190"/>
      <c r="E187" s="190"/>
      <c r="F187" s="190"/>
      <c r="G187" s="169"/>
      <c r="J187" s="285">
        <f t="shared" si="0"/>
        <v>1</v>
      </c>
    </row>
    <row r="188" spans="2:10" s="10" customFormat="1" x14ac:dyDescent="0.2">
      <c r="B188" s="118" t="s">
        <v>2</v>
      </c>
      <c r="C188" s="183" t="s">
        <v>820</v>
      </c>
      <c r="D188" s="269">
        <v>0</v>
      </c>
      <c r="E188" s="269">
        <v>200000</v>
      </c>
      <c r="F188" s="269">
        <v>120000</v>
      </c>
      <c r="G188" s="169">
        <v>120000</v>
      </c>
      <c r="J188" s="285">
        <f t="shared" si="0"/>
        <v>200000</v>
      </c>
    </row>
    <row r="189" spans="2:10" s="10" customFormat="1" x14ac:dyDescent="0.2">
      <c r="B189" s="118" t="s">
        <v>3</v>
      </c>
      <c r="C189" s="183" t="s">
        <v>821</v>
      </c>
      <c r="D189" s="269">
        <v>0</v>
      </c>
      <c r="E189" s="269">
        <v>410000</v>
      </c>
      <c r="F189" s="269">
        <v>350000</v>
      </c>
      <c r="G189" s="169">
        <v>350000</v>
      </c>
      <c r="J189" s="285">
        <f t="shared" si="0"/>
        <v>410000</v>
      </c>
    </row>
    <row r="190" spans="2:10" s="10" customFormat="1" x14ac:dyDescent="0.2">
      <c r="B190" s="118" t="s">
        <v>4</v>
      </c>
      <c r="C190" s="183" t="s">
        <v>822</v>
      </c>
      <c r="D190" s="269">
        <v>0</v>
      </c>
      <c r="E190" s="269">
        <v>0</v>
      </c>
      <c r="F190" s="269">
        <v>100000</v>
      </c>
      <c r="G190" s="169">
        <v>100000</v>
      </c>
      <c r="J190" s="285">
        <f t="shared" si="0"/>
        <v>100000</v>
      </c>
    </row>
    <row r="191" spans="2:10" s="10" customFormat="1" x14ac:dyDescent="0.2">
      <c r="B191" s="118" t="s">
        <v>5</v>
      </c>
      <c r="C191" s="183" t="s">
        <v>823</v>
      </c>
      <c r="D191" s="269">
        <v>0</v>
      </c>
      <c r="E191" s="269">
        <v>450000</v>
      </c>
      <c r="F191" s="269">
        <v>200000</v>
      </c>
      <c r="G191" s="169">
        <v>200000</v>
      </c>
      <c r="J191" s="285">
        <f t="shared" si="0"/>
        <v>450000</v>
      </c>
    </row>
    <row r="192" spans="2:10" s="10" customFormat="1" x14ac:dyDescent="0.2">
      <c r="B192" s="118" t="s">
        <v>966</v>
      </c>
      <c r="C192" s="183" t="s">
        <v>1109</v>
      </c>
      <c r="D192" s="269">
        <v>0</v>
      </c>
      <c r="E192" s="269">
        <v>212600</v>
      </c>
      <c r="F192" s="269">
        <v>197400</v>
      </c>
      <c r="G192" s="169">
        <v>197400</v>
      </c>
      <c r="I192" s="366"/>
      <c r="J192" s="285">
        <f t="shared" si="0"/>
        <v>212600</v>
      </c>
    </row>
    <row r="193" spans="2:10" s="10" customFormat="1" ht="13.5" thickBot="1" x14ac:dyDescent="0.25">
      <c r="B193" s="8"/>
      <c r="C193" s="43"/>
      <c r="D193" s="190"/>
      <c r="E193" s="190"/>
      <c r="F193" s="190"/>
      <c r="G193" s="169"/>
      <c r="J193" s="285">
        <f t="shared" si="0"/>
        <v>1</v>
      </c>
    </row>
    <row r="194" spans="2:10" s="10" customFormat="1" ht="16.5" thickBot="1" x14ac:dyDescent="0.3">
      <c r="B194" s="8"/>
      <c r="C194" s="222" t="s">
        <v>760</v>
      </c>
      <c r="D194" s="191">
        <v>0</v>
      </c>
      <c r="E194" s="191">
        <v>1272600</v>
      </c>
      <c r="F194" s="191">
        <v>967400</v>
      </c>
      <c r="G194" s="191">
        <v>967400</v>
      </c>
      <c r="J194" s="285">
        <f t="shared" si="0"/>
        <v>1272600</v>
      </c>
    </row>
    <row r="195" spans="2:10" s="10" customFormat="1" x14ac:dyDescent="0.2">
      <c r="B195" s="8"/>
      <c r="C195" s="43"/>
      <c r="D195" s="190"/>
      <c r="E195" s="190"/>
      <c r="F195" s="190"/>
      <c r="G195" s="169"/>
      <c r="J195" s="285">
        <f t="shared" si="0"/>
        <v>1</v>
      </c>
    </row>
    <row r="196" spans="2:10" s="10" customFormat="1" x14ac:dyDescent="0.2">
      <c r="B196" s="118" t="s">
        <v>6</v>
      </c>
      <c r="C196" s="183" t="s">
        <v>824</v>
      </c>
      <c r="D196" s="269">
        <v>0</v>
      </c>
      <c r="E196" s="269">
        <v>0</v>
      </c>
      <c r="F196" s="269">
        <v>0</v>
      </c>
      <c r="G196" s="169">
        <v>0</v>
      </c>
      <c r="J196" s="285">
        <f t="shared" si="0"/>
        <v>0</v>
      </c>
    </row>
    <row r="197" spans="2:10" s="10" customFormat="1" x14ac:dyDescent="0.2">
      <c r="B197" s="118" t="s">
        <v>967</v>
      </c>
      <c r="C197" s="183" t="s">
        <v>1109</v>
      </c>
      <c r="D197" s="269">
        <v>0</v>
      </c>
      <c r="E197" s="269">
        <v>147200</v>
      </c>
      <c r="F197" s="269">
        <v>174000</v>
      </c>
      <c r="G197" s="169">
        <v>174000</v>
      </c>
      <c r="I197" s="366"/>
      <c r="J197" s="285">
        <f t="shared" si="0"/>
        <v>174000</v>
      </c>
    </row>
    <row r="198" spans="2:10" s="10" customFormat="1" ht="11.25" customHeight="1" thickBot="1" x14ac:dyDescent="0.25">
      <c r="B198" s="8"/>
      <c r="C198" s="43"/>
      <c r="D198" s="190"/>
      <c r="E198" s="190"/>
      <c r="F198" s="190"/>
      <c r="G198" s="169"/>
      <c r="J198" s="285">
        <f t="shared" si="0"/>
        <v>1</v>
      </c>
    </row>
    <row r="199" spans="2:10" s="10" customFormat="1" ht="16.5" thickBot="1" x14ac:dyDescent="0.3">
      <c r="B199" s="8"/>
      <c r="C199" s="222" t="s">
        <v>762</v>
      </c>
      <c r="D199" s="191">
        <v>0</v>
      </c>
      <c r="E199" s="191">
        <v>147200</v>
      </c>
      <c r="F199" s="191">
        <v>174000</v>
      </c>
      <c r="G199" s="191">
        <v>174000</v>
      </c>
      <c r="J199" s="285">
        <f t="shared" si="0"/>
        <v>174000</v>
      </c>
    </row>
    <row r="200" spans="2:10" s="10" customFormat="1" ht="12.75" customHeight="1" x14ac:dyDescent="0.2">
      <c r="B200" s="8"/>
      <c r="C200" s="46"/>
      <c r="D200" s="190"/>
      <c r="E200" s="190"/>
      <c r="F200" s="190"/>
      <c r="G200" s="169"/>
      <c r="J200" s="285">
        <f t="shared" si="0"/>
        <v>1</v>
      </c>
    </row>
    <row r="201" spans="2:10" s="10" customFormat="1" x14ac:dyDescent="0.2">
      <c r="B201" s="118" t="s">
        <v>7</v>
      </c>
      <c r="C201" s="183" t="s">
        <v>560</v>
      </c>
      <c r="D201" s="269">
        <v>0</v>
      </c>
      <c r="E201" s="269">
        <v>73000</v>
      </c>
      <c r="F201" s="269">
        <v>0</v>
      </c>
      <c r="G201" s="169">
        <v>0</v>
      </c>
      <c r="J201" s="285">
        <f t="shared" si="0"/>
        <v>73000</v>
      </c>
    </row>
    <row r="202" spans="2:10" s="10" customFormat="1" x14ac:dyDescent="0.2">
      <c r="B202" s="118" t="s">
        <v>968</v>
      </c>
      <c r="C202" s="183" t="s">
        <v>1109</v>
      </c>
      <c r="D202" s="269">
        <v>0</v>
      </c>
      <c r="E202" s="269">
        <v>6800</v>
      </c>
      <c r="F202" s="269">
        <v>8300</v>
      </c>
      <c r="G202" s="169">
        <v>8300</v>
      </c>
      <c r="I202" s="366"/>
      <c r="J202" s="285">
        <f t="shared" si="0"/>
        <v>8300</v>
      </c>
    </row>
    <row r="203" spans="2:10" s="10" customFormat="1" ht="12" customHeight="1" thickBot="1" x14ac:dyDescent="0.25">
      <c r="B203" s="118"/>
      <c r="C203" s="183"/>
      <c r="D203" s="190"/>
      <c r="E203" s="190"/>
      <c r="F203" s="190"/>
      <c r="G203" s="169"/>
      <c r="J203" s="285">
        <f t="shared" si="0"/>
        <v>1</v>
      </c>
    </row>
    <row r="204" spans="2:10" s="10" customFormat="1" ht="16.5" thickBot="1" x14ac:dyDescent="0.3">
      <c r="B204" s="8"/>
      <c r="C204" s="222" t="s">
        <v>736</v>
      </c>
      <c r="D204" s="191">
        <v>0</v>
      </c>
      <c r="E204" s="191">
        <v>79800</v>
      </c>
      <c r="F204" s="191">
        <v>8300</v>
      </c>
      <c r="G204" s="191">
        <v>8300</v>
      </c>
      <c r="I204" s="366"/>
      <c r="J204" s="285">
        <f t="shared" si="0"/>
        <v>79800</v>
      </c>
    </row>
    <row r="205" spans="2:10" s="10" customFormat="1" ht="16.5" thickBot="1" x14ac:dyDescent="0.3">
      <c r="B205" s="8"/>
      <c r="C205" s="353"/>
      <c r="D205" s="191"/>
      <c r="E205" s="191"/>
      <c r="F205" s="191"/>
      <c r="G205" s="221"/>
      <c r="J205" s="285"/>
    </row>
    <row r="206" spans="2:10" s="10" customFormat="1" ht="9" customHeight="1" x14ac:dyDescent="0.25">
      <c r="B206" s="8"/>
      <c r="C206" s="355"/>
      <c r="D206" s="190"/>
      <c r="E206" s="190"/>
      <c r="F206" s="190"/>
      <c r="G206" s="169"/>
      <c r="J206" s="285"/>
    </row>
    <row r="207" spans="2:10" s="10" customFormat="1" x14ac:dyDescent="0.2">
      <c r="B207" s="118" t="s">
        <v>1353</v>
      </c>
      <c r="C207" s="118" t="s">
        <v>1354</v>
      </c>
      <c r="D207" s="269">
        <v>0</v>
      </c>
      <c r="E207" s="269">
        <v>0</v>
      </c>
      <c r="F207" s="269">
        <v>0</v>
      </c>
      <c r="G207" s="169">
        <v>0</v>
      </c>
      <c r="J207" s="285">
        <f>IF(E207="",1,IF(F207&gt;E207,F207,IF(G207&gt;E207,G207,E207)))</f>
        <v>0</v>
      </c>
    </row>
    <row r="208" spans="2:10" s="10" customFormat="1" x14ac:dyDescent="0.2">
      <c r="B208" s="118" t="s">
        <v>1355</v>
      </c>
      <c r="C208" s="183" t="s">
        <v>1356</v>
      </c>
      <c r="D208" s="269">
        <v>0</v>
      </c>
      <c r="E208" s="269">
        <v>0</v>
      </c>
      <c r="F208" s="269">
        <v>0</v>
      </c>
      <c r="G208" s="169">
        <v>0</v>
      </c>
      <c r="J208" s="285"/>
    </row>
    <row r="209" spans="2:10" s="10" customFormat="1" x14ac:dyDescent="0.2">
      <c r="B209" s="118" t="s">
        <v>1357</v>
      </c>
      <c r="C209" s="183" t="s">
        <v>1109</v>
      </c>
      <c r="D209" s="269">
        <v>0</v>
      </c>
      <c r="E209" s="269">
        <v>0</v>
      </c>
      <c r="F209" s="269">
        <v>0</v>
      </c>
      <c r="G209" s="169">
        <v>0</v>
      </c>
      <c r="J209" s="285">
        <f>IF(E209="",1,IF(F209&gt;E209,F209,IF(G209&gt;E209,G209,E209)))</f>
        <v>0</v>
      </c>
    </row>
    <row r="210" spans="2:10" s="10" customFormat="1" ht="13.5" thickBot="1" x14ac:dyDescent="0.25">
      <c r="B210" s="8"/>
      <c r="C210" s="354"/>
      <c r="D210" s="192"/>
      <c r="E210" s="192"/>
      <c r="F210" s="192"/>
      <c r="G210" s="192"/>
    </row>
    <row r="211" spans="2:10" s="10" customFormat="1" ht="16.5" thickBot="1" x14ac:dyDescent="0.3">
      <c r="B211" s="8"/>
      <c r="C211" s="353" t="s">
        <v>1358</v>
      </c>
      <c r="D211" s="191">
        <v>0</v>
      </c>
      <c r="E211" s="191">
        <v>0</v>
      </c>
      <c r="F211" s="191">
        <v>0</v>
      </c>
      <c r="G211" s="191">
        <v>0</v>
      </c>
    </row>
    <row r="212" spans="2:10" s="10" customFormat="1" ht="16.5" thickBot="1" x14ac:dyDescent="0.3">
      <c r="B212" s="8"/>
      <c r="C212" s="353"/>
      <c r="D212" s="191"/>
      <c r="E212" s="191"/>
      <c r="F212" s="191"/>
      <c r="G212" s="221"/>
      <c r="J212" s="285"/>
    </row>
    <row r="213" spans="2:10" s="1" customFormat="1" ht="16.5" thickBot="1" x14ac:dyDescent="0.3">
      <c r="B213" s="53"/>
      <c r="C213" s="20" t="s">
        <v>47</v>
      </c>
      <c r="D213" s="210">
        <v>0</v>
      </c>
      <c r="E213" s="210">
        <v>7114600</v>
      </c>
      <c r="F213" s="210">
        <v>6575700</v>
      </c>
      <c r="G213" s="210">
        <v>6575700</v>
      </c>
    </row>
  </sheetData>
  <mergeCells count="3">
    <mergeCell ref="D164:E164"/>
    <mergeCell ref="F164:G164"/>
    <mergeCell ref="B163:G163"/>
  </mergeCells>
  <phoneticPr fontId="27" type="noConversion"/>
  <pageMargins left="0.74803149606299213" right="0.74803149606299213" top="0.98425196850393704" bottom="0.98425196850393704" header="0.51181102362204722" footer="0.51181102362204722"/>
  <pageSetup paperSize="9" scale="95" firstPageNumber="40"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05"/>
  <sheetViews>
    <sheetView topLeftCell="B82" zoomScale="115" zoomScaleNormal="115" workbookViewId="0">
      <selection activeCell="F105" sqref="F105"/>
    </sheetView>
  </sheetViews>
  <sheetFormatPr defaultRowHeight="12.75" x14ac:dyDescent="0.2"/>
  <cols>
    <col min="1" max="1" width="14.42578125" style="50" hidden="1" customWidth="1"/>
    <col min="2" max="2" width="41.5703125" customWidth="1"/>
    <col min="3" max="6" width="12.7109375" customWidth="1"/>
    <col min="7" max="7" width="12.5703125" customWidth="1"/>
  </cols>
  <sheetData>
    <row r="1" spans="1:5" ht="15.75" hidden="1" x14ac:dyDescent="0.25">
      <c r="A1" s="10" t="s">
        <v>1629</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1630</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1631</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1632</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1633</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1634</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1635</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1636</v>
      </c>
      <c r="B50" s="1"/>
      <c r="C50" s="1"/>
      <c r="D50" s="1"/>
      <c r="E50" s="1"/>
    </row>
    <row r="51" spans="1:5" ht="15.75" hidden="1" x14ac:dyDescent="0.25">
      <c r="A51" s="10" t="s">
        <v>540</v>
      </c>
      <c r="B51" s="1"/>
      <c r="C51" s="1"/>
      <c r="D51" s="1"/>
      <c r="E51" s="1"/>
    </row>
    <row r="52" spans="1:5" ht="15.75" hidden="1" x14ac:dyDescent="0.25">
      <c r="A52" s="10" t="s">
        <v>94</v>
      </c>
      <c r="B52" s="1"/>
      <c r="C52" s="255" t="s">
        <v>1018</v>
      </c>
      <c r="D52" s="255" t="s">
        <v>1018</v>
      </c>
      <c r="E52" s="255" t="s">
        <v>1018</v>
      </c>
    </row>
    <row r="53" spans="1:5" ht="15.75" hidden="1" x14ac:dyDescent="0.25">
      <c r="A53" s="10" t="s">
        <v>541</v>
      </c>
      <c r="B53" s="1"/>
      <c r="C53" s="255" t="str">
        <f>CONCATENATE("BUD",NOTES!$D$7)</f>
        <v>BUD2021</v>
      </c>
      <c r="D53" s="255" t="str">
        <f>CONCATENATE("BUD",NOTES!$D$7)</f>
        <v>BUD2021</v>
      </c>
      <c r="E53" s="255" t="str">
        <f>CONCATENATE("BUD",NOTES!$D$7-1)</f>
        <v>BUD2020</v>
      </c>
    </row>
    <row r="54" spans="1:5" ht="15.75" hidden="1" x14ac:dyDescent="0.25">
      <c r="A54" s="10" t="s">
        <v>542</v>
      </c>
      <c r="B54" s="1"/>
      <c r="C54" s="10">
        <v>10</v>
      </c>
      <c r="D54" s="10">
        <v>20</v>
      </c>
      <c r="E54" s="10">
        <v>10</v>
      </c>
    </row>
    <row r="55" spans="1:5" ht="15.75" hidden="1" x14ac:dyDescent="0.25">
      <c r="A55" s="10" t="s">
        <v>543</v>
      </c>
      <c r="B55" s="1"/>
      <c r="C55" s="10" t="s">
        <v>82</v>
      </c>
      <c r="D55" s="10" t="s">
        <v>82</v>
      </c>
      <c r="E55" s="10" t="s">
        <v>82</v>
      </c>
    </row>
    <row r="56" spans="1:5" x14ac:dyDescent="0.2">
      <c r="A56" s="75"/>
      <c r="B56" s="75"/>
      <c r="C56" s="75"/>
      <c r="D56" s="75"/>
    </row>
    <row r="57" spans="1:5" ht="15.75" hidden="1" x14ac:dyDescent="0.25">
      <c r="A57" s="10" t="s">
        <v>1637</v>
      </c>
      <c r="B57" s="1"/>
      <c r="C57" s="1"/>
      <c r="D57" s="1"/>
      <c r="E57" s="1"/>
    </row>
    <row r="58" spans="1:5" ht="15.75" hidden="1" x14ac:dyDescent="0.25">
      <c r="A58" s="10" t="s">
        <v>544</v>
      </c>
      <c r="B58" s="1"/>
      <c r="C58" s="1"/>
      <c r="D58" s="1"/>
      <c r="E58" s="1"/>
    </row>
    <row r="59" spans="1:5" ht="15.75" hidden="1" x14ac:dyDescent="0.25">
      <c r="A59" s="10" t="s">
        <v>98</v>
      </c>
      <c r="B59" s="1"/>
      <c r="C59" s="255" t="s">
        <v>1018</v>
      </c>
      <c r="D59" s="255" t="s">
        <v>1018</v>
      </c>
      <c r="E59" s="255" t="s">
        <v>1018</v>
      </c>
    </row>
    <row r="60" spans="1:5" ht="15.75" hidden="1" x14ac:dyDescent="0.25">
      <c r="A60" s="10" t="s">
        <v>545</v>
      </c>
      <c r="B60" s="1"/>
      <c r="C60" s="255" t="str">
        <f>CONCATENATE("BUD",NOTES!$D$7)</f>
        <v>BUD2021</v>
      </c>
      <c r="D60" s="255" t="str">
        <f>CONCATENATE("BUD",NOTES!$D$7)</f>
        <v>BUD2021</v>
      </c>
      <c r="E60" s="255" t="str">
        <f>CONCATENATE("BUD",NOTES!$D$7-1)</f>
        <v>BUD2020</v>
      </c>
    </row>
    <row r="61" spans="1:5" ht="15.75" hidden="1" x14ac:dyDescent="0.25">
      <c r="A61" s="10" t="s">
        <v>546</v>
      </c>
      <c r="B61" s="1"/>
      <c r="C61" s="10">
        <v>10</v>
      </c>
      <c r="D61" s="10">
        <v>20</v>
      </c>
      <c r="E61" s="10">
        <v>10</v>
      </c>
    </row>
    <row r="62" spans="1:5" ht="15.75" hidden="1" x14ac:dyDescent="0.25">
      <c r="A62" s="10" t="s">
        <v>547</v>
      </c>
      <c r="B62" s="1"/>
      <c r="C62" s="10" t="s">
        <v>82</v>
      </c>
      <c r="D62" s="10" t="s">
        <v>82</v>
      </c>
      <c r="E62" s="10" t="s">
        <v>82</v>
      </c>
    </row>
    <row r="63" spans="1:5" x14ac:dyDescent="0.2">
      <c r="A63" s="75"/>
      <c r="B63" s="75"/>
      <c r="C63" s="75"/>
      <c r="D63" s="75"/>
    </row>
    <row r="64" spans="1:5" ht="15.75" hidden="1" x14ac:dyDescent="0.25">
      <c r="A64" s="10" t="s">
        <v>1638</v>
      </c>
      <c r="B64" s="1"/>
      <c r="C64" s="1"/>
      <c r="D64" s="1"/>
      <c r="E64" s="1"/>
    </row>
    <row r="65" spans="1:5" ht="15.75" hidden="1" x14ac:dyDescent="0.25">
      <c r="A65" s="10" t="s">
        <v>901</v>
      </c>
      <c r="B65" s="1"/>
      <c r="C65" s="1"/>
      <c r="D65" s="1"/>
      <c r="E65" s="1"/>
    </row>
    <row r="66" spans="1:5" ht="15.75" hidden="1" x14ac:dyDescent="0.25">
      <c r="A66" s="10" t="s">
        <v>100</v>
      </c>
      <c r="B66" s="1"/>
      <c r="C66" s="255" t="s">
        <v>1018</v>
      </c>
      <c r="D66" s="255" t="s">
        <v>1018</v>
      </c>
      <c r="E66" s="255" t="s">
        <v>1018</v>
      </c>
    </row>
    <row r="67" spans="1:5" ht="15.75" hidden="1" x14ac:dyDescent="0.25">
      <c r="A67" s="10" t="s">
        <v>902</v>
      </c>
      <c r="B67" s="1"/>
      <c r="C67" s="255" t="str">
        <f>CONCATENATE("BUD",NOTES!$D$7)</f>
        <v>BUD2021</v>
      </c>
      <c r="D67" s="255" t="str">
        <f>CONCATENATE("BUD",NOTES!$D$7)</f>
        <v>BUD2021</v>
      </c>
      <c r="E67" s="255" t="str">
        <f>CONCATENATE("BUD",NOTES!$D$7-1)</f>
        <v>BUD2020</v>
      </c>
    </row>
    <row r="68" spans="1:5" ht="15.75" hidden="1" x14ac:dyDescent="0.25">
      <c r="A68" s="10" t="s">
        <v>903</v>
      </c>
      <c r="B68" s="1"/>
      <c r="C68" s="10">
        <v>10</v>
      </c>
      <c r="D68" s="10">
        <v>20</v>
      </c>
      <c r="E68" s="10">
        <v>10</v>
      </c>
    </row>
    <row r="69" spans="1:5" ht="15.75" hidden="1" x14ac:dyDescent="0.25">
      <c r="A69" s="10" t="s">
        <v>904</v>
      </c>
      <c r="B69" s="1"/>
      <c r="C69" s="10" t="s">
        <v>82</v>
      </c>
      <c r="D69" s="10" t="s">
        <v>82</v>
      </c>
      <c r="E69" s="10" t="s">
        <v>82</v>
      </c>
    </row>
    <row r="70" spans="1:5" x14ac:dyDescent="0.2">
      <c r="A70" s="75"/>
      <c r="B70" s="75"/>
      <c r="C70" s="75"/>
      <c r="D70" s="75"/>
    </row>
    <row r="71" spans="1:5" hidden="1" x14ac:dyDescent="0.2">
      <c r="A71" t="s">
        <v>474</v>
      </c>
      <c r="B71" s="75"/>
      <c r="C71" s="75">
        <v>0</v>
      </c>
      <c r="D71" s="75">
        <v>1160000</v>
      </c>
      <c r="E71">
        <v>860000</v>
      </c>
    </row>
    <row r="72" spans="1:5" hidden="1" x14ac:dyDescent="0.2">
      <c r="A72" t="s">
        <v>475</v>
      </c>
      <c r="B72" s="75"/>
      <c r="C72" s="75">
        <v>0</v>
      </c>
      <c r="D72" s="75">
        <v>0</v>
      </c>
      <c r="E72">
        <v>0</v>
      </c>
    </row>
    <row r="73" spans="1:5" hidden="1" x14ac:dyDescent="0.2">
      <c r="A73" t="s">
        <v>692</v>
      </c>
      <c r="B73" s="75"/>
      <c r="C73" s="75">
        <v>0</v>
      </c>
      <c r="D73" s="75">
        <v>0</v>
      </c>
      <c r="E73">
        <v>0</v>
      </c>
    </row>
    <row r="74" spans="1:5" hidden="1" x14ac:dyDescent="0.2">
      <c r="A74" t="s">
        <v>693</v>
      </c>
      <c r="B74" s="75"/>
      <c r="C74" s="75">
        <v>0</v>
      </c>
      <c r="D74" s="75">
        <v>0</v>
      </c>
      <c r="E74">
        <v>0</v>
      </c>
    </row>
    <row r="75" spans="1:5" hidden="1" x14ac:dyDescent="0.2">
      <c r="A75" t="s">
        <v>694</v>
      </c>
      <c r="B75" s="75"/>
      <c r="C75" s="75">
        <v>0</v>
      </c>
      <c r="D75" s="75">
        <v>0</v>
      </c>
      <c r="E75">
        <v>0</v>
      </c>
    </row>
    <row r="76" spans="1:5" hidden="1" x14ac:dyDescent="0.2">
      <c r="A76" t="s">
        <v>695</v>
      </c>
      <c r="B76" s="75"/>
      <c r="C76" s="75">
        <v>0</v>
      </c>
      <c r="D76" s="75">
        <v>151131.35999999999</v>
      </c>
      <c r="E76">
        <v>150634.82</v>
      </c>
    </row>
    <row r="77" spans="1:5" hidden="1" x14ac:dyDescent="0.2">
      <c r="A77" t="s">
        <v>696</v>
      </c>
      <c r="B77" s="75"/>
      <c r="C77" s="75">
        <v>0</v>
      </c>
      <c r="D77" s="75">
        <v>0</v>
      </c>
      <c r="E77">
        <v>0</v>
      </c>
    </row>
    <row r="78" spans="1:5" hidden="1" x14ac:dyDescent="0.2">
      <c r="A78" t="s">
        <v>697</v>
      </c>
      <c r="B78" s="75"/>
      <c r="C78" s="75">
        <v>0</v>
      </c>
      <c r="D78" s="75">
        <v>0</v>
      </c>
      <c r="E78">
        <v>0</v>
      </c>
    </row>
    <row r="79" spans="1:5" hidden="1" x14ac:dyDescent="0.2">
      <c r="A79" t="s">
        <v>169</v>
      </c>
      <c r="B79" s="37"/>
      <c r="C79" s="37">
        <v>0</v>
      </c>
      <c r="D79" s="37">
        <v>1000</v>
      </c>
      <c r="E79">
        <v>3000</v>
      </c>
    </row>
    <row r="80" spans="1:5" hidden="1" x14ac:dyDescent="0.2">
      <c r="A80" s="9" t="s">
        <v>170</v>
      </c>
      <c r="B80" s="37"/>
      <c r="C80" s="37">
        <v>0</v>
      </c>
      <c r="D80" s="37">
        <v>5644000</v>
      </c>
      <c r="E80">
        <v>5403000</v>
      </c>
    </row>
    <row r="81" spans="2:9" ht="13.5" thickBot="1" x14ac:dyDescent="0.25"/>
    <row r="82" spans="2:9" ht="16.5" thickBot="1" x14ac:dyDescent="0.3">
      <c r="B82" s="387" t="s">
        <v>120</v>
      </c>
      <c r="C82" s="388"/>
      <c r="D82" s="388"/>
      <c r="E82" s="388"/>
      <c r="F82" s="389"/>
    </row>
    <row r="83" spans="2:9" ht="16.5" thickBot="1" x14ac:dyDescent="0.3">
      <c r="B83" s="26"/>
      <c r="C83" s="408">
        <f>NOTES!$D$7</f>
        <v>2021</v>
      </c>
      <c r="D83" s="409"/>
      <c r="E83" s="408">
        <f>NOTES!$D$7-1</f>
        <v>2020</v>
      </c>
      <c r="F83" s="409"/>
    </row>
    <row r="84" spans="2:9" ht="39.75" thickBot="1" x14ac:dyDescent="0.3">
      <c r="B84" s="30" t="s">
        <v>1269</v>
      </c>
      <c r="C84" s="127" t="s">
        <v>1263</v>
      </c>
      <c r="D84" s="126" t="s">
        <v>1359</v>
      </c>
      <c r="E84" s="126" t="s">
        <v>1263</v>
      </c>
      <c r="F84" s="127" t="s">
        <v>1264</v>
      </c>
    </row>
    <row r="85" spans="2:9" ht="16.5" thickBot="1" x14ac:dyDescent="0.3">
      <c r="B85" s="26"/>
      <c r="C85" s="35" t="s">
        <v>1262</v>
      </c>
      <c r="D85" s="33" t="s">
        <v>1262</v>
      </c>
      <c r="E85" s="35" t="s">
        <v>1262</v>
      </c>
      <c r="F85" s="33" t="s">
        <v>1262</v>
      </c>
    </row>
    <row r="86" spans="2:9" ht="15.75" x14ac:dyDescent="0.25">
      <c r="B86" s="6"/>
      <c r="C86" s="203"/>
      <c r="D86" s="203"/>
      <c r="E86" s="204"/>
      <c r="F86" s="205"/>
    </row>
    <row r="87" spans="2:9" ht="15.75" x14ac:dyDescent="0.25">
      <c r="B87" s="5" t="s">
        <v>1266</v>
      </c>
      <c r="C87" s="99"/>
      <c r="D87" s="99"/>
      <c r="E87" s="99"/>
      <c r="F87" s="171"/>
      <c r="H87" s="283" t="s">
        <v>515</v>
      </c>
      <c r="I87" s="10"/>
    </row>
    <row r="88" spans="2:9" ht="15.75" x14ac:dyDescent="0.25">
      <c r="B88" s="6" t="s">
        <v>1267</v>
      </c>
      <c r="C88" s="99"/>
      <c r="D88" s="99"/>
      <c r="E88" s="99"/>
      <c r="F88" s="171"/>
      <c r="H88" s="44" t="s">
        <v>1033</v>
      </c>
      <c r="I88" s="284" t="s">
        <v>515</v>
      </c>
    </row>
    <row r="89" spans="2:9" ht="15" x14ac:dyDescent="0.25">
      <c r="B89" s="196" t="s">
        <v>1924</v>
      </c>
      <c r="C89" s="270">
        <v>0</v>
      </c>
      <c r="D89" s="270">
        <v>1160000</v>
      </c>
      <c r="E89" s="270">
        <v>860000</v>
      </c>
      <c r="F89" s="207">
        <v>860000</v>
      </c>
      <c r="H89" s="43"/>
      <c r="I89" s="285">
        <f>IF(D89="",1,IF(E89&gt;D89,E89,IF(F89&gt;D89,F89,D89)))</f>
        <v>1160000</v>
      </c>
    </row>
    <row r="90" spans="2:9" ht="15" x14ac:dyDescent="0.25">
      <c r="B90" s="196" t="s">
        <v>505</v>
      </c>
      <c r="C90" s="270">
        <v>0</v>
      </c>
      <c r="D90" s="270">
        <v>0</v>
      </c>
      <c r="E90" s="270">
        <v>0</v>
      </c>
      <c r="F90" s="207">
        <v>0</v>
      </c>
      <c r="I90" s="285">
        <f t="shared" ref="I90:I102" si="0">IF(D90="",1,IF(E90&gt;D90,E90,IF(F90&gt;D90,F90,D90)))</f>
        <v>0</v>
      </c>
    </row>
    <row r="91" spans="2:9" ht="15.75" thickBot="1" x14ac:dyDescent="0.3">
      <c r="B91" s="202"/>
      <c r="C91" s="206"/>
      <c r="D91" s="206"/>
      <c r="E91" s="206"/>
      <c r="F91" s="207"/>
      <c r="I91" s="285">
        <f t="shared" si="0"/>
        <v>1</v>
      </c>
    </row>
    <row r="92" spans="2:9" ht="16.5" thickBot="1" x14ac:dyDescent="0.3">
      <c r="B92" s="30" t="s">
        <v>255</v>
      </c>
      <c r="C92" s="208">
        <v>0</v>
      </c>
      <c r="D92" s="208">
        <v>1160000</v>
      </c>
      <c r="E92" s="208">
        <v>860000</v>
      </c>
      <c r="F92" s="208">
        <v>860000</v>
      </c>
      <c r="I92" s="285">
        <f t="shared" si="0"/>
        <v>1160000</v>
      </c>
    </row>
    <row r="93" spans="2:9" ht="15.75" x14ac:dyDescent="0.25">
      <c r="B93" s="26"/>
      <c r="C93" s="96"/>
      <c r="D93" s="96"/>
      <c r="E93" s="96"/>
      <c r="F93" s="96"/>
      <c r="I93" s="285">
        <f t="shared" si="0"/>
        <v>1</v>
      </c>
    </row>
    <row r="94" spans="2:9" ht="15.75" x14ac:dyDescent="0.25">
      <c r="B94" s="5" t="s">
        <v>1268</v>
      </c>
      <c r="C94" s="99"/>
      <c r="D94" s="99"/>
      <c r="E94" s="99"/>
      <c r="F94" s="99"/>
      <c r="I94" s="285">
        <f t="shared" si="0"/>
        <v>1</v>
      </c>
    </row>
    <row r="95" spans="2:9" ht="15" x14ac:dyDescent="0.25">
      <c r="B95" s="196"/>
      <c r="C95" s="206"/>
      <c r="D95" s="206"/>
      <c r="E95" s="206"/>
      <c r="F95" s="206"/>
      <c r="I95" s="285">
        <f t="shared" si="0"/>
        <v>1</v>
      </c>
    </row>
    <row r="96" spans="2:9" ht="15" x14ac:dyDescent="0.25">
      <c r="B96" s="196" t="s">
        <v>1298</v>
      </c>
      <c r="C96" s="270">
        <v>0</v>
      </c>
      <c r="D96" s="270">
        <v>5644000</v>
      </c>
      <c r="E96" s="270">
        <v>5403000</v>
      </c>
      <c r="F96" s="206">
        <v>5403000</v>
      </c>
      <c r="I96" s="285"/>
    </row>
    <row r="97" spans="2:9" ht="15" x14ac:dyDescent="0.25">
      <c r="B97" s="199" t="s">
        <v>105</v>
      </c>
      <c r="C97" s="270">
        <v>0</v>
      </c>
      <c r="D97" s="270">
        <v>151100</v>
      </c>
      <c r="E97" s="270">
        <v>150600</v>
      </c>
      <c r="F97" s="206">
        <v>150600</v>
      </c>
      <c r="I97" s="285">
        <f t="shared" si="0"/>
        <v>151100</v>
      </c>
    </row>
    <row r="98" spans="2:9" ht="15" x14ac:dyDescent="0.25">
      <c r="B98" s="201" t="s">
        <v>507</v>
      </c>
      <c r="C98" s="270">
        <v>0</v>
      </c>
      <c r="D98" s="270">
        <v>0</v>
      </c>
      <c r="E98" s="270">
        <v>0</v>
      </c>
      <c r="F98" s="206">
        <v>0</v>
      </c>
      <c r="I98" s="285">
        <f t="shared" si="0"/>
        <v>0</v>
      </c>
    </row>
    <row r="99" spans="2:9" ht="15" x14ac:dyDescent="0.25">
      <c r="B99" s="196" t="s">
        <v>343</v>
      </c>
      <c r="C99" s="270">
        <v>0</v>
      </c>
      <c r="D99" s="270">
        <v>0</v>
      </c>
      <c r="E99" s="270">
        <v>0</v>
      </c>
      <c r="F99" s="206">
        <v>0</v>
      </c>
      <c r="I99" s="285">
        <f t="shared" si="0"/>
        <v>0</v>
      </c>
    </row>
    <row r="100" spans="2:9" ht="15" x14ac:dyDescent="0.25">
      <c r="B100" s="196" t="s">
        <v>107</v>
      </c>
      <c r="C100" s="270">
        <v>0</v>
      </c>
      <c r="D100" s="270">
        <v>1000</v>
      </c>
      <c r="E100" s="270">
        <v>3000</v>
      </c>
      <c r="F100" s="206">
        <v>3000</v>
      </c>
      <c r="I100" s="285">
        <f t="shared" si="0"/>
        <v>3000</v>
      </c>
    </row>
    <row r="101" spans="2:9" ht="15.75" thickBot="1" x14ac:dyDescent="0.3">
      <c r="B101" s="202"/>
      <c r="C101" s="206"/>
      <c r="D101" s="206"/>
      <c r="E101" s="206"/>
      <c r="F101" s="206"/>
      <c r="I101" s="285">
        <f t="shared" si="0"/>
        <v>1</v>
      </c>
    </row>
    <row r="102" spans="2:9" ht="16.5" thickBot="1" x14ac:dyDescent="0.3">
      <c r="B102" s="32" t="s">
        <v>254</v>
      </c>
      <c r="C102" s="208">
        <v>0</v>
      </c>
      <c r="D102" s="208">
        <v>5796100</v>
      </c>
      <c r="E102" s="208">
        <v>5556600</v>
      </c>
      <c r="F102" s="208">
        <v>5556600</v>
      </c>
      <c r="I102" s="285">
        <f t="shared" si="0"/>
        <v>5796100</v>
      </c>
    </row>
    <row r="103" spans="2:9" ht="15.75" x14ac:dyDescent="0.25">
      <c r="B103" s="197"/>
      <c r="C103" s="99"/>
      <c r="D103" s="99"/>
      <c r="E103" s="99"/>
      <c r="F103" s="99"/>
    </row>
    <row r="104" spans="2:9" ht="16.5" thickBot="1" x14ac:dyDescent="0.3">
      <c r="B104" s="197"/>
      <c r="C104" s="99"/>
      <c r="D104" s="99"/>
      <c r="E104" s="99"/>
      <c r="F104" s="99"/>
    </row>
    <row r="105" spans="2:9" ht="16.5" thickBot="1" x14ac:dyDescent="0.3">
      <c r="B105" s="30" t="s">
        <v>817</v>
      </c>
      <c r="C105" s="210">
        <v>0</v>
      </c>
      <c r="D105" s="210">
        <v>6956100</v>
      </c>
      <c r="E105" s="210">
        <v>6416600</v>
      </c>
      <c r="F105" s="210">
        <v>6416600</v>
      </c>
    </row>
  </sheetData>
  <mergeCells count="3">
    <mergeCell ref="B82:F82"/>
    <mergeCell ref="C83:D83"/>
    <mergeCell ref="E83:F83"/>
  </mergeCells>
  <phoneticPr fontId="0" type="noConversion"/>
  <pageMargins left="0.74803149606299213" right="0.74803149606299213" top="0.98425196850393704" bottom="0.98425196850393704" header="0.51181102362204722" footer="0.51181102362204722"/>
  <pageSetup paperSize="9" scale="95" firstPageNumber="40" fitToHeight="0"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77"/>
  <sheetViews>
    <sheetView topLeftCell="B354" zoomScaleNormal="100" workbookViewId="0">
      <selection activeCell="G377" sqref="G377"/>
    </sheetView>
  </sheetViews>
  <sheetFormatPr defaultRowHeight="12.75" x14ac:dyDescent="0.2"/>
  <cols>
    <col min="1" max="1" width="19.28515625" hidden="1" customWidth="1"/>
    <col min="2" max="2" width="7" customWidth="1"/>
    <col min="3" max="3" width="38.85546875" customWidth="1"/>
    <col min="4" max="4" width="11" customWidth="1"/>
    <col min="5" max="5" width="12.7109375" customWidth="1"/>
    <col min="6" max="7" width="11.42578125" customWidth="1"/>
  </cols>
  <sheetData>
    <row r="1" spans="1:15" s="73" customFormat="1" ht="15.75" hidden="1" x14ac:dyDescent="0.25">
      <c r="A1" s="10" t="s">
        <v>1639</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1640</v>
      </c>
      <c r="B8" s="1"/>
      <c r="C8" s="1"/>
      <c r="D8" s="1"/>
      <c r="E8" s="1"/>
      <c r="F8" s="1"/>
      <c r="G8" s="74"/>
      <c r="H8" s="74"/>
      <c r="M8" s="74"/>
      <c r="N8" s="74"/>
      <c r="O8" s="74"/>
    </row>
    <row r="9" spans="1:15" s="73" customFormat="1" ht="15.75" hidden="1" x14ac:dyDescent="0.25">
      <c r="A9" s="10" t="s">
        <v>1025</v>
      </c>
      <c r="B9" s="1"/>
      <c r="C9" s="1"/>
      <c r="D9" s="1"/>
      <c r="E9" s="1"/>
      <c r="F9" s="1"/>
      <c r="G9" s="74"/>
      <c r="H9" s="74"/>
      <c r="M9" s="74"/>
      <c r="N9" s="74"/>
      <c r="O9" s="74"/>
    </row>
    <row r="10" spans="1:15" s="73" customFormat="1" ht="15.75" hidden="1" x14ac:dyDescent="0.25">
      <c r="A10" s="10" t="s">
        <v>83</v>
      </c>
      <c r="B10" s="1"/>
      <c r="C10" s="1"/>
      <c r="D10" s="255" t="s">
        <v>1018</v>
      </c>
      <c r="E10" s="255" t="s">
        <v>1018</v>
      </c>
      <c r="F10" s="255" t="s">
        <v>1018</v>
      </c>
    </row>
    <row r="11" spans="1:15" s="73" customFormat="1" ht="15.75" hidden="1" x14ac:dyDescent="0.25">
      <c r="A11" s="10" t="s">
        <v>1026</v>
      </c>
      <c r="B11" s="1"/>
      <c r="C11" s="1"/>
      <c r="D11" s="255" t="str">
        <f>CONCATENATE("BUD",NOTES!$D$7)</f>
        <v>BUD2021</v>
      </c>
      <c r="E11" s="255" t="str">
        <f>CONCATENATE("BUD",NOTES!$D$7)</f>
        <v>BUD2021</v>
      </c>
      <c r="F11" s="255" t="str">
        <f>CONCATENATE("BUD",NOTES!$D$7-1)</f>
        <v>BUD2020</v>
      </c>
    </row>
    <row r="12" spans="1:15" ht="15.75" hidden="1" x14ac:dyDescent="0.25">
      <c r="A12" s="10" t="s">
        <v>1027</v>
      </c>
      <c r="B12" s="1"/>
      <c r="C12" s="1"/>
      <c r="D12" s="10">
        <v>10</v>
      </c>
      <c r="E12" s="10">
        <v>20</v>
      </c>
      <c r="F12" s="10">
        <v>10</v>
      </c>
    </row>
    <row r="13" spans="1:15" s="73" customFormat="1" ht="15.75" hidden="1" x14ac:dyDescent="0.25">
      <c r="A13" s="10" t="s">
        <v>1028</v>
      </c>
      <c r="B13" s="1"/>
      <c r="C13" s="1"/>
      <c r="D13" s="10" t="s">
        <v>81</v>
      </c>
      <c r="E13" s="10" t="s">
        <v>81</v>
      </c>
      <c r="F13" s="10" t="s">
        <v>81</v>
      </c>
    </row>
    <row r="14" spans="1:15" s="73" customFormat="1" x14ac:dyDescent="0.2">
      <c r="A14"/>
      <c r="B14"/>
      <c r="C14" s="24"/>
      <c r="D14" s="130"/>
      <c r="E14" s="130"/>
      <c r="F14" s="130"/>
    </row>
    <row r="15" spans="1:15" s="73" customFormat="1" ht="15.75" hidden="1" x14ac:dyDescent="0.25">
      <c r="A15" s="10" t="s">
        <v>1641</v>
      </c>
      <c r="B15" s="1"/>
      <c r="C15" s="1"/>
      <c r="D15" s="1"/>
      <c r="E15" s="1"/>
      <c r="F15" s="1"/>
    </row>
    <row r="16" spans="1:15" s="73" customFormat="1" ht="15.75" hidden="1" x14ac:dyDescent="0.25">
      <c r="A16" s="10" t="s">
        <v>1029</v>
      </c>
      <c r="B16" s="1"/>
      <c r="C16" s="1"/>
      <c r="D16" s="1"/>
      <c r="E16" s="1"/>
      <c r="F16" s="1"/>
    </row>
    <row r="17" spans="1:15" s="73" customFormat="1" ht="15.75" hidden="1" x14ac:dyDescent="0.25">
      <c r="A17" s="10" t="s">
        <v>84</v>
      </c>
      <c r="B17" s="1"/>
      <c r="C17" s="1"/>
      <c r="D17" s="255" t="s">
        <v>1018</v>
      </c>
      <c r="E17" s="255" t="s">
        <v>1018</v>
      </c>
      <c r="F17" s="255" t="s">
        <v>1018</v>
      </c>
    </row>
    <row r="18" spans="1:15" s="73" customFormat="1" ht="15.75" hidden="1" x14ac:dyDescent="0.25">
      <c r="A18" s="10" t="s">
        <v>1030</v>
      </c>
      <c r="B18" s="1"/>
      <c r="C18" s="1"/>
      <c r="D18" s="255" t="str">
        <f>CONCATENATE("BUD",NOTES!$D$7)</f>
        <v>BUD2021</v>
      </c>
      <c r="E18" s="255" t="str">
        <f>CONCATENATE("BUD",NOTES!$D$7)</f>
        <v>BUD2021</v>
      </c>
      <c r="F18" s="255" t="str">
        <f>CONCATENATE("BUD",NOTES!$D$7-1)</f>
        <v>BUD2020</v>
      </c>
      <c r="G18" s="74"/>
      <c r="H18" s="74"/>
      <c r="M18" s="74"/>
      <c r="N18" s="74"/>
      <c r="O18" s="74"/>
    </row>
    <row r="19" spans="1:15" s="75" customFormat="1" ht="15.75" hidden="1" x14ac:dyDescent="0.25">
      <c r="A19" s="10" t="s">
        <v>1031</v>
      </c>
      <c r="B19" s="1"/>
      <c r="C19" s="1"/>
      <c r="D19" s="10">
        <v>10</v>
      </c>
      <c r="E19" s="10">
        <v>20</v>
      </c>
      <c r="F19" s="10">
        <v>10</v>
      </c>
      <c r="G19" s="74"/>
      <c r="H19" s="74"/>
      <c r="M19" s="74"/>
      <c r="N19" s="74"/>
      <c r="O19" s="74"/>
    </row>
    <row r="20" spans="1:15" s="73" customFormat="1" ht="15.75" hidden="1" x14ac:dyDescent="0.25">
      <c r="A20" s="10" t="s">
        <v>1032</v>
      </c>
      <c r="B20" s="1"/>
      <c r="C20" s="1"/>
      <c r="D20" s="10" t="s">
        <v>81</v>
      </c>
      <c r="E20" s="10" t="s">
        <v>81</v>
      </c>
      <c r="F20" s="10" t="s">
        <v>81</v>
      </c>
      <c r="G20" s="74"/>
      <c r="H20" s="74"/>
      <c r="M20" s="74"/>
      <c r="N20" s="74"/>
      <c r="O20" s="74"/>
    </row>
    <row r="21" spans="1:15" s="73" customFormat="1" x14ac:dyDescent="0.2">
      <c r="A21" s="75"/>
      <c r="B21" s="75"/>
      <c r="C21" s="75"/>
      <c r="D21" s="129"/>
      <c r="E21" s="94"/>
      <c r="F21" s="129"/>
      <c r="G21" s="74"/>
      <c r="H21" s="74"/>
      <c r="M21" s="74"/>
      <c r="N21" s="74"/>
      <c r="O21" s="74"/>
    </row>
    <row r="22" spans="1:15" s="73" customFormat="1" ht="15.75" hidden="1" x14ac:dyDescent="0.25">
      <c r="A22" s="10" t="s">
        <v>1642</v>
      </c>
      <c r="B22" s="1"/>
      <c r="C22" s="1"/>
      <c r="D22" s="1"/>
      <c r="E22" s="1"/>
      <c r="F22" s="1"/>
    </row>
    <row r="23" spans="1:15" s="73" customFormat="1" ht="15.75" hidden="1" x14ac:dyDescent="0.25">
      <c r="A23" s="10" t="s">
        <v>1149</v>
      </c>
      <c r="B23" s="1"/>
      <c r="C23" s="1"/>
      <c r="D23" s="1"/>
      <c r="E23" s="1"/>
      <c r="F23" s="1"/>
    </row>
    <row r="24" spans="1:15" ht="15.75" hidden="1" x14ac:dyDescent="0.25">
      <c r="A24" s="10" t="s">
        <v>86</v>
      </c>
      <c r="B24" s="1"/>
      <c r="C24" s="1"/>
      <c r="D24" s="255" t="s">
        <v>1018</v>
      </c>
      <c r="E24" s="255" t="s">
        <v>1018</v>
      </c>
      <c r="F24" s="255" t="s">
        <v>1018</v>
      </c>
    </row>
    <row r="25" spans="1:15" s="73" customFormat="1" ht="15.75" hidden="1" x14ac:dyDescent="0.25">
      <c r="A25" s="10" t="s">
        <v>1150</v>
      </c>
      <c r="B25" s="1"/>
      <c r="C25" s="1"/>
      <c r="D25" s="255" t="str">
        <f>CONCATENATE("BUD",NOTES!$D$7)</f>
        <v>BUD2021</v>
      </c>
      <c r="E25" s="255" t="str">
        <f>CONCATENATE("BUD",NOTES!$D$7)</f>
        <v>BUD2021</v>
      </c>
      <c r="F25" s="255" t="str">
        <f>CONCATENATE("BUD",NOTES!$D$7-1)</f>
        <v>BUD2020</v>
      </c>
    </row>
    <row r="26" spans="1:15" s="73" customFormat="1" ht="15.75" hidden="1" x14ac:dyDescent="0.25">
      <c r="A26" s="10" t="s">
        <v>1151</v>
      </c>
      <c r="B26" s="1"/>
      <c r="C26" s="1"/>
      <c r="D26" s="10">
        <v>10</v>
      </c>
      <c r="E26" s="10">
        <v>20</v>
      </c>
      <c r="F26" s="10">
        <v>10</v>
      </c>
    </row>
    <row r="27" spans="1:15" s="73" customFormat="1" ht="15.75" hidden="1" x14ac:dyDescent="0.25">
      <c r="A27" s="10" t="s">
        <v>1152</v>
      </c>
      <c r="B27" s="1"/>
      <c r="C27" s="1"/>
      <c r="D27" s="10" t="s">
        <v>81</v>
      </c>
      <c r="E27" s="10" t="s">
        <v>81</v>
      </c>
      <c r="F27" s="10" t="s">
        <v>81</v>
      </c>
    </row>
    <row r="28" spans="1:15" s="73" customFormat="1" x14ac:dyDescent="0.2">
      <c r="A28" s="75"/>
      <c r="B28" s="75"/>
      <c r="C28" s="75"/>
      <c r="D28" s="129"/>
      <c r="E28" s="129"/>
      <c r="F28" s="129"/>
    </row>
    <row r="29" spans="1:15" s="73" customFormat="1" ht="15.75" hidden="1" x14ac:dyDescent="0.25">
      <c r="A29" s="10" t="s">
        <v>1643</v>
      </c>
      <c r="B29" s="1"/>
      <c r="C29" s="1"/>
      <c r="D29" s="1"/>
      <c r="E29" s="1"/>
      <c r="F29" s="1"/>
    </row>
    <row r="30" spans="1:15" s="73" customFormat="1" ht="15.75" hidden="1" x14ac:dyDescent="0.25">
      <c r="A30" s="10" t="s">
        <v>1153</v>
      </c>
      <c r="B30" s="1"/>
      <c r="C30" s="1"/>
      <c r="D30" s="1"/>
      <c r="E30" s="1"/>
      <c r="F30" s="1"/>
      <c r="G30" s="74"/>
      <c r="H30" s="74"/>
      <c r="M30" s="74"/>
      <c r="N30" s="74"/>
      <c r="O30" s="74"/>
    </row>
    <row r="31" spans="1:15" s="75" customFormat="1" ht="15.75" hidden="1" x14ac:dyDescent="0.25">
      <c r="A31" s="10" t="s">
        <v>88</v>
      </c>
      <c r="B31" s="1"/>
      <c r="C31" s="1"/>
      <c r="D31" s="255" t="s">
        <v>1018</v>
      </c>
      <c r="E31" s="255" t="s">
        <v>1018</v>
      </c>
      <c r="F31" s="255" t="s">
        <v>1018</v>
      </c>
      <c r="G31" s="74"/>
      <c r="H31" s="74"/>
      <c r="M31" s="74"/>
      <c r="N31" s="74"/>
      <c r="O31" s="74"/>
    </row>
    <row r="32" spans="1:15" s="73" customFormat="1" ht="15.75" hidden="1" x14ac:dyDescent="0.25">
      <c r="A32" s="10" t="s">
        <v>1154</v>
      </c>
      <c r="B32" s="1"/>
      <c r="C32" s="1"/>
      <c r="D32" s="255" t="str">
        <f>CONCATENATE("BUD",NOTES!$D$7)</f>
        <v>BUD2021</v>
      </c>
      <c r="E32" s="255" t="str">
        <f>CONCATENATE("BUD",NOTES!$D$7)</f>
        <v>BUD2021</v>
      </c>
      <c r="F32" s="255" t="str">
        <f>CONCATENATE("BUD",NOTES!$D$7-1)</f>
        <v>BUD2020</v>
      </c>
      <c r="G32" s="74"/>
      <c r="H32" s="74"/>
      <c r="M32" s="74"/>
      <c r="N32" s="74"/>
      <c r="O32" s="74"/>
    </row>
    <row r="33" spans="1:15" s="73" customFormat="1" ht="15.75" hidden="1" x14ac:dyDescent="0.25">
      <c r="A33" s="10" t="s">
        <v>1155</v>
      </c>
      <c r="B33" s="1"/>
      <c r="C33" s="1"/>
      <c r="D33" s="10">
        <v>10</v>
      </c>
      <c r="E33" s="10">
        <v>20</v>
      </c>
      <c r="F33" s="10">
        <v>10</v>
      </c>
      <c r="G33" s="74"/>
      <c r="H33" s="74"/>
      <c r="M33" s="74"/>
      <c r="N33" s="74"/>
      <c r="O33" s="74"/>
    </row>
    <row r="34" spans="1:15" s="73" customFormat="1" ht="15.75" hidden="1" x14ac:dyDescent="0.25">
      <c r="A34" s="10" t="s">
        <v>1156</v>
      </c>
      <c r="B34" s="1"/>
      <c r="C34" s="1"/>
      <c r="D34" s="10" t="s">
        <v>81</v>
      </c>
      <c r="E34" s="10" t="s">
        <v>81</v>
      </c>
      <c r="F34" s="10" t="s">
        <v>81</v>
      </c>
    </row>
    <row r="35" spans="1:15" s="73" customFormat="1" x14ac:dyDescent="0.2">
      <c r="A35" s="75"/>
      <c r="B35" s="75"/>
      <c r="C35" s="75"/>
      <c r="D35" s="129"/>
      <c r="E35" s="94"/>
      <c r="F35" s="129"/>
    </row>
    <row r="36" spans="1:15" ht="15.75" hidden="1" x14ac:dyDescent="0.25">
      <c r="A36" s="10" t="s">
        <v>1644</v>
      </c>
      <c r="B36" s="1"/>
      <c r="C36" s="1"/>
      <c r="D36" s="1"/>
      <c r="E36" s="1"/>
      <c r="F36" s="1"/>
    </row>
    <row r="37" spans="1:15" s="73" customFormat="1" ht="15.75" hidden="1" x14ac:dyDescent="0.25">
      <c r="A37" s="10" t="s">
        <v>532</v>
      </c>
      <c r="B37" s="1"/>
      <c r="C37" s="1"/>
      <c r="D37" s="1"/>
      <c r="E37" s="1"/>
      <c r="F37" s="1"/>
    </row>
    <row r="38" spans="1:15" s="73" customFormat="1" ht="15.75" hidden="1" x14ac:dyDescent="0.25">
      <c r="A38" s="10" t="s">
        <v>90</v>
      </c>
      <c r="B38" s="1"/>
      <c r="C38" s="1"/>
      <c r="D38" s="255" t="s">
        <v>1018</v>
      </c>
      <c r="E38" s="255" t="s">
        <v>1018</v>
      </c>
      <c r="F38" s="255" t="s">
        <v>1018</v>
      </c>
    </row>
    <row r="39" spans="1:15" s="73" customFormat="1" ht="15.75" hidden="1" x14ac:dyDescent="0.25">
      <c r="A39" s="10" t="s">
        <v>533</v>
      </c>
      <c r="B39" s="1"/>
      <c r="C39" s="1"/>
      <c r="D39" s="255" t="str">
        <f>CONCATENATE("BUD",NOTES!$D$7)</f>
        <v>BUD2021</v>
      </c>
      <c r="E39" s="255" t="str">
        <f>CONCATENATE("BUD",NOTES!$D$7)</f>
        <v>BUD2021</v>
      </c>
      <c r="F39" s="255" t="str">
        <f>CONCATENATE("BUD",NOTES!$D$7-1)</f>
        <v>BUD2020</v>
      </c>
    </row>
    <row r="40" spans="1:15" s="73" customFormat="1" ht="15.75" hidden="1" x14ac:dyDescent="0.25">
      <c r="A40" s="10" t="s">
        <v>534</v>
      </c>
      <c r="B40" s="1"/>
      <c r="C40" s="1"/>
      <c r="D40" s="10">
        <v>10</v>
      </c>
      <c r="E40" s="10">
        <v>20</v>
      </c>
      <c r="F40" s="10">
        <v>10</v>
      </c>
    </row>
    <row r="41" spans="1:15" s="73" customFormat="1" ht="15.75" hidden="1" x14ac:dyDescent="0.25">
      <c r="A41" s="10" t="s">
        <v>535</v>
      </c>
      <c r="B41" s="1"/>
      <c r="C41" s="1"/>
      <c r="D41" s="10" t="s">
        <v>81</v>
      </c>
      <c r="E41" s="10" t="s">
        <v>81</v>
      </c>
      <c r="F41" s="10" t="s">
        <v>81</v>
      </c>
    </row>
    <row r="42" spans="1:15" s="73" customFormat="1" x14ac:dyDescent="0.2">
      <c r="A42" s="75"/>
      <c r="B42" s="75"/>
      <c r="C42" s="75"/>
      <c r="D42" s="129"/>
      <c r="E42" s="129"/>
      <c r="F42" s="129"/>
      <c r="G42" s="74"/>
      <c r="H42" s="74"/>
      <c r="M42" s="74"/>
      <c r="N42" s="74"/>
      <c r="O42" s="74"/>
    </row>
    <row r="43" spans="1:15" s="75" customFormat="1" ht="15.75" hidden="1" x14ac:dyDescent="0.25">
      <c r="A43" s="10" t="s">
        <v>1645</v>
      </c>
      <c r="B43" s="1"/>
      <c r="C43" s="1"/>
      <c r="D43" s="1"/>
      <c r="E43" s="1"/>
      <c r="F43" s="1"/>
      <c r="G43" s="74"/>
      <c r="H43" s="74"/>
      <c r="M43" s="74"/>
      <c r="N43" s="74"/>
      <c r="O43" s="74"/>
    </row>
    <row r="44" spans="1:15" s="73" customFormat="1" ht="15.75" hidden="1" x14ac:dyDescent="0.25">
      <c r="A44" s="10" t="s">
        <v>536</v>
      </c>
      <c r="B44" s="1"/>
      <c r="C44" s="1"/>
      <c r="D44" s="1"/>
      <c r="E44" s="1"/>
      <c r="F44" s="1"/>
      <c r="G44" s="74"/>
      <c r="H44" s="74"/>
      <c r="M44" s="74"/>
      <c r="N44" s="74"/>
      <c r="O44" s="74"/>
    </row>
    <row r="45" spans="1:15" s="73" customFormat="1" ht="15.75" hidden="1" x14ac:dyDescent="0.25">
      <c r="A45" s="10" t="s">
        <v>92</v>
      </c>
      <c r="B45" s="1"/>
      <c r="C45" s="1"/>
      <c r="D45" s="255" t="s">
        <v>1018</v>
      </c>
      <c r="E45" s="255" t="s">
        <v>1018</v>
      </c>
      <c r="F45" s="255" t="s">
        <v>1018</v>
      </c>
      <c r="G45" s="74"/>
      <c r="H45" s="74"/>
      <c r="M45" s="74"/>
      <c r="N45" s="74"/>
      <c r="O45" s="74"/>
    </row>
    <row r="46" spans="1:15" s="73" customFormat="1" ht="15.75" hidden="1" x14ac:dyDescent="0.25">
      <c r="A46" s="10" t="s">
        <v>537</v>
      </c>
      <c r="B46" s="1"/>
      <c r="C46" s="1"/>
      <c r="D46" s="255" t="str">
        <f>CONCATENATE("BUD",NOTES!$D$7)</f>
        <v>BUD2021</v>
      </c>
      <c r="E46" s="255" t="str">
        <f>CONCATENATE("BUD",NOTES!$D$7)</f>
        <v>BUD2021</v>
      </c>
      <c r="F46" s="255" t="str">
        <f>CONCATENATE("BUD",NOTES!$D$7-1)</f>
        <v>BUD2020</v>
      </c>
    </row>
    <row r="47" spans="1:15" s="73" customFormat="1" ht="15.75" hidden="1" x14ac:dyDescent="0.25">
      <c r="A47" s="10" t="s">
        <v>538</v>
      </c>
      <c r="B47" s="1"/>
      <c r="C47" s="1"/>
      <c r="D47" s="10">
        <v>10</v>
      </c>
      <c r="E47" s="10">
        <v>20</v>
      </c>
      <c r="F47" s="10">
        <v>10</v>
      </c>
    </row>
    <row r="48" spans="1:15" ht="15.75" hidden="1" x14ac:dyDescent="0.25">
      <c r="A48" s="10" t="s">
        <v>539</v>
      </c>
      <c r="B48" s="1"/>
      <c r="C48" s="1"/>
      <c r="D48" s="10" t="s">
        <v>81</v>
      </c>
      <c r="E48" s="10" t="s">
        <v>81</v>
      </c>
      <c r="F48" s="10" t="s">
        <v>81</v>
      </c>
    </row>
    <row r="49" spans="1:15" s="73" customFormat="1" x14ac:dyDescent="0.2">
      <c r="A49" s="75"/>
      <c r="B49" s="75"/>
      <c r="C49" s="75"/>
      <c r="D49" s="129"/>
      <c r="E49" s="129"/>
      <c r="F49" s="129"/>
    </row>
    <row r="50" spans="1:15" s="73" customFormat="1" ht="15.75" hidden="1" x14ac:dyDescent="0.25">
      <c r="A50" s="10" t="s">
        <v>1646</v>
      </c>
      <c r="B50" s="1"/>
      <c r="C50" s="1"/>
      <c r="D50" s="1"/>
      <c r="E50" s="1"/>
      <c r="F50" s="1"/>
      <c r="G50" s="74"/>
      <c r="H50" s="74"/>
      <c r="M50" s="74"/>
      <c r="N50" s="74"/>
      <c r="O50" s="74"/>
    </row>
    <row r="51" spans="1:15" s="73" customFormat="1" ht="15.75" hidden="1" x14ac:dyDescent="0.25">
      <c r="A51" s="10" t="s">
        <v>544</v>
      </c>
      <c r="B51" s="1"/>
      <c r="C51" s="1"/>
      <c r="D51" s="1"/>
      <c r="E51" s="1"/>
      <c r="F51" s="1"/>
    </row>
    <row r="52" spans="1:15" s="73" customFormat="1" ht="15.75" hidden="1" x14ac:dyDescent="0.25">
      <c r="A52" s="10" t="s">
        <v>98</v>
      </c>
      <c r="B52" s="1"/>
      <c r="C52" s="1"/>
      <c r="D52" s="255" t="s">
        <v>1018</v>
      </c>
      <c r="E52" s="255" t="s">
        <v>1018</v>
      </c>
      <c r="F52" s="255" t="s">
        <v>1018</v>
      </c>
    </row>
    <row r="53" spans="1:15" ht="15.75" hidden="1" x14ac:dyDescent="0.25">
      <c r="A53" s="10" t="s">
        <v>545</v>
      </c>
      <c r="B53" s="1"/>
      <c r="C53" s="1"/>
      <c r="D53" s="255" t="str">
        <f>CONCATENATE("BUD",NOTES!$D$7)</f>
        <v>BUD2021</v>
      </c>
      <c r="E53" s="255" t="str">
        <f>CONCATENATE("BUD",NOTES!$D$7)</f>
        <v>BUD2021</v>
      </c>
      <c r="F53" s="255" t="str">
        <f>CONCATENATE("BUD",NOTES!$D$7-1)</f>
        <v>BUD2020</v>
      </c>
    </row>
    <row r="54" spans="1:15" s="73" customFormat="1" ht="15.75" hidden="1" x14ac:dyDescent="0.25">
      <c r="A54" s="10" t="s">
        <v>546</v>
      </c>
      <c r="B54" s="1"/>
      <c r="C54" s="1"/>
      <c r="D54" s="10">
        <v>10</v>
      </c>
      <c r="E54" s="10">
        <v>20</v>
      </c>
      <c r="F54" s="10">
        <v>10</v>
      </c>
    </row>
    <row r="55" spans="1:15" s="73" customFormat="1" ht="15.75" hidden="1" x14ac:dyDescent="0.25">
      <c r="A55" s="10" t="s">
        <v>547</v>
      </c>
      <c r="B55" s="1"/>
      <c r="C55" s="1"/>
      <c r="D55" s="10" t="s">
        <v>81</v>
      </c>
      <c r="E55" s="10" t="s">
        <v>81</v>
      </c>
      <c r="F55" s="10" t="s">
        <v>81</v>
      </c>
    </row>
    <row r="56" spans="1:15" s="73" customFormat="1" x14ac:dyDescent="0.2">
      <c r="A56" s="37"/>
      <c r="B56" s="79"/>
      <c r="C56" s="79"/>
      <c r="D56" s="262"/>
      <c r="E56" s="262"/>
      <c r="F56" s="262"/>
    </row>
    <row r="57" spans="1:15" s="73" customFormat="1" ht="15.75" hidden="1" x14ac:dyDescent="0.25">
      <c r="A57" s="10" t="s">
        <v>1647</v>
      </c>
      <c r="B57" s="1"/>
      <c r="C57" s="1"/>
      <c r="D57" s="1"/>
      <c r="E57" s="1"/>
      <c r="F57" s="1"/>
    </row>
    <row r="58" spans="1:15" s="73" customFormat="1" ht="15.75" hidden="1" x14ac:dyDescent="0.25">
      <c r="A58" s="10" t="s">
        <v>901</v>
      </c>
      <c r="B58" s="1"/>
      <c r="C58" s="1"/>
      <c r="D58" s="1"/>
      <c r="E58" s="1"/>
      <c r="F58" s="1"/>
    </row>
    <row r="59" spans="1:15" s="73" customFormat="1" ht="15.75" hidden="1" x14ac:dyDescent="0.25">
      <c r="A59" s="10" t="s">
        <v>100</v>
      </c>
      <c r="B59" s="1"/>
      <c r="C59" s="1"/>
      <c r="D59" s="255" t="s">
        <v>1018</v>
      </c>
      <c r="E59" s="255" t="s">
        <v>1018</v>
      </c>
      <c r="F59" s="255" t="s">
        <v>1018</v>
      </c>
      <c r="G59" s="74"/>
      <c r="H59" s="74"/>
      <c r="M59" s="74"/>
      <c r="N59" s="74"/>
      <c r="O59" s="74"/>
    </row>
    <row r="60" spans="1:15" s="75" customFormat="1" ht="15.75" hidden="1" x14ac:dyDescent="0.25">
      <c r="A60" s="10" t="s">
        <v>902</v>
      </c>
      <c r="B60" s="1"/>
      <c r="C60" s="1"/>
      <c r="D60" s="255" t="str">
        <f>CONCATENATE("BUD",NOTES!$D$7)</f>
        <v>BUD2021</v>
      </c>
      <c r="E60" s="255" t="str">
        <f>CONCATENATE("BUD",NOTES!$D$7)</f>
        <v>BUD2021</v>
      </c>
      <c r="F60" s="255" t="str">
        <f>CONCATENATE("BUD",NOTES!$D$7-1)</f>
        <v>BUD2020</v>
      </c>
      <c r="G60" s="74"/>
      <c r="H60" s="74"/>
      <c r="M60" s="74"/>
      <c r="N60" s="74"/>
      <c r="O60" s="74"/>
    </row>
    <row r="61" spans="1:15" s="73" customFormat="1" ht="15.75" hidden="1" x14ac:dyDescent="0.25">
      <c r="A61" s="10" t="s">
        <v>903</v>
      </c>
      <c r="B61" s="1"/>
      <c r="C61" s="1"/>
      <c r="D61" s="10">
        <v>10</v>
      </c>
      <c r="E61" s="10">
        <v>20</v>
      </c>
      <c r="F61" s="10">
        <v>10</v>
      </c>
      <c r="G61" s="74"/>
      <c r="H61" s="74"/>
      <c r="M61" s="74"/>
      <c r="N61" s="74"/>
      <c r="O61" s="74"/>
    </row>
    <row r="62" spans="1:15" s="73" customFormat="1" ht="15.75" hidden="1" x14ac:dyDescent="0.25">
      <c r="A62" s="10" t="s">
        <v>904</v>
      </c>
      <c r="B62" s="1"/>
      <c r="C62" s="1"/>
      <c r="D62" s="10" t="s">
        <v>81</v>
      </c>
      <c r="E62" s="10" t="s">
        <v>81</v>
      </c>
      <c r="F62" s="10" t="s">
        <v>81</v>
      </c>
      <c r="G62" s="74"/>
      <c r="H62" s="74"/>
      <c r="M62" s="74"/>
      <c r="N62" s="74"/>
      <c r="O62" s="74"/>
    </row>
    <row r="63" spans="1:15" s="73" customFormat="1" x14ac:dyDescent="0.2">
      <c r="A63" s="75"/>
      <c r="B63" s="75"/>
      <c r="C63" s="75"/>
      <c r="D63" s="129"/>
      <c r="E63" s="94"/>
      <c r="F63" s="129"/>
    </row>
    <row r="64" spans="1:15" s="73" customFormat="1" ht="15.75" hidden="1" x14ac:dyDescent="0.25">
      <c r="A64" s="10" t="s">
        <v>1648</v>
      </c>
      <c r="B64" s="1"/>
      <c r="C64" s="1"/>
      <c r="D64" s="1"/>
      <c r="E64" s="1"/>
      <c r="F64" s="1"/>
    </row>
    <row r="65" spans="1:15" ht="15.75" hidden="1" x14ac:dyDescent="0.25">
      <c r="A65" s="10" t="s">
        <v>905</v>
      </c>
      <c r="B65" s="1"/>
      <c r="C65" s="1"/>
      <c r="D65" s="1"/>
      <c r="E65" s="1"/>
      <c r="F65" s="1"/>
    </row>
    <row r="66" spans="1:15" s="73" customFormat="1" ht="15.75" hidden="1" x14ac:dyDescent="0.25">
      <c r="A66" s="10" t="s">
        <v>102</v>
      </c>
      <c r="B66" s="1"/>
      <c r="C66" s="1"/>
      <c r="D66" s="255" t="s">
        <v>1018</v>
      </c>
      <c r="E66" s="255" t="s">
        <v>1018</v>
      </c>
      <c r="F66" s="255" t="s">
        <v>1018</v>
      </c>
    </row>
    <row r="67" spans="1:15" s="73" customFormat="1" ht="15.75" hidden="1" x14ac:dyDescent="0.25">
      <c r="A67" s="10" t="s">
        <v>906</v>
      </c>
      <c r="B67" s="1"/>
      <c r="C67" s="1"/>
      <c r="D67" s="255" t="str">
        <f>CONCATENATE("BUD",NOTES!$D$7)</f>
        <v>BUD2021</v>
      </c>
      <c r="E67" s="255" t="str">
        <f>CONCATENATE("BUD",NOTES!$D$7)</f>
        <v>BUD2021</v>
      </c>
      <c r="F67" s="255" t="str">
        <f>CONCATENATE("BUD",NOTES!$D$7-1)</f>
        <v>BUD2020</v>
      </c>
    </row>
    <row r="68" spans="1:15" s="73" customFormat="1" ht="15.75" hidden="1" x14ac:dyDescent="0.25">
      <c r="A68" s="10" t="s">
        <v>907</v>
      </c>
      <c r="B68" s="1"/>
      <c r="C68" s="1"/>
      <c r="D68" s="10">
        <v>10</v>
      </c>
      <c r="E68" s="10">
        <v>20</v>
      </c>
      <c r="F68" s="10">
        <v>10</v>
      </c>
    </row>
    <row r="69" spans="1:15" s="73" customFormat="1" ht="15.75" hidden="1" x14ac:dyDescent="0.25">
      <c r="A69" s="10" t="s">
        <v>908</v>
      </c>
      <c r="B69" s="1"/>
      <c r="C69" s="1"/>
      <c r="D69" s="10" t="s">
        <v>81</v>
      </c>
      <c r="E69" s="10" t="s">
        <v>81</v>
      </c>
      <c r="F69" s="10" t="s">
        <v>81</v>
      </c>
    </row>
    <row r="70" spans="1:15" s="73" customFormat="1" x14ac:dyDescent="0.2">
      <c r="A70" s="75"/>
      <c r="B70" s="75"/>
      <c r="C70" s="75"/>
      <c r="D70" s="129"/>
      <c r="E70" s="129"/>
      <c r="F70" s="129"/>
    </row>
    <row r="71" spans="1:15" s="73" customFormat="1" ht="15.75" hidden="1" x14ac:dyDescent="0.25">
      <c r="A71" s="10" t="s">
        <v>1649</v>
      </c>
      <c r="B71" s="1"/>
      <c r="C71" s="1"/>
      <c r="D71" s="1"/>
      <c r="E71" s="1"/>
      <c r="F71" s="1"/>
      <c r="G71" s="74"/>
      <c r="H71" s="74"/>
      <c r="M71" s="74"/>
      <c r="N71" s="74"/>
      <c r="O71" s="74"/>
    </row>
    <row r="72" spans="1:15" s="75" customFormat="1" ht="15.75" hidden="1" x14ac:dyDescent="0.25">
      <c r="A72" s="10" t="s">
        <v>68</v>
      </c>
      <c r="B72" s="1"/>
      <c r="C72" s="1"/>
      <c r="D72" s="1"/>
      <c r="E72" s="1"/>
      <c r="F72" s="1"/>
      <c r="G72" s="74"/>
      <c r="H72" s="74"/>
      <c r="M72" s="74"/>
      <c r="N72" s="74"/>
      <c r="O72" s="74"/>
    </row>
    <row r="73" spans="1:15" s="73" customFormat="1" ht="15.75" hidden="1" x14ac:dyDescent="0.25">
      <c r="A73" s="10" t="s">
        <v>886</v>
      </c>
      <c r="B73" s="1"/>
      <c r="C73" s="1"/>
      <c r="D73" s="255" t="s">
        <v>1018</v>
      </c>
      <c r="E73" s="255" t="s">
        <v>1018</v>
      </c>
      <c r="F73" s="255" t="s">
        <v>1018</v>
      </c>
      <c r="G73" s="74"/>
      <c r="H73" s="74"/>
      <c r="M73" s="74"/>
      <c r="N73" s="74"/>
      <c r="O73" s="74"/>
    </row>
    <row r="74" spans="1:15" s="73" customFormat="1" ht="15.75" hidden="1" x14ac:dyDescent="0.25">
      <c r="A74" s="10" t="s">
        <v>69</v>
      </c>
      <c r="B74" s="1"/>
      <c r="C74" s="1"/>
      <c r="D74" s="255" t="str">
        <f>CONCATENATE("BUD",NOTES!$D$7)</f>
        <v>BUD2021</v>
      </c>
      <c r="E74" s="255" t="str">
        <f>CONCATENATE("BUD",NOTES!$D$7)</f>
        <v>BUD2021</v>
      </c>
      <c r="F74" s="255" t="str">
        <f>CONCATENATE("BUD",NOTES!$D$7-1)</f>
        <v>BUD2020</v>
      </c>
      <c r="G74" s="74"/>
      <c r="H74" s="74"/>
      <c r="M74" s="74"/>
      <c r="N74" s="74"/>
      <c r="O74" s="74"/>
    </row>
    <row r="75" spans="1:15" s="73" customFormat="1" ht="15.75" hidden="1" x14ac:dyDescent="0.25">
      <c r="A75" s="10" t="s">
        <v>70</v>
      </c>
      <c r="B75" s="1"/>
      <c r="C75" s="1"/>
      <c r="D75" s="10">
        <v>10</v>
      </c>
      <c r="E75" s="10">
        <v>20</v>
      </c>
      <c r="F75" s="10">
        <v>10</v>
      </c>
    </row>
    <row r="76" spans="1:15" s="73" customFormat="1" ht="15.75" hidden="1" x14ac:dyDescent="0.25">
      <c r="A76" s="10" t="s">
        <v>71</v>
      </c>
      <c r="B76" s="1"/>
      <c r="C76" s="1"/>
      <c r="D76" s="10" t="s">
        <v>81</v>
      </c>
      <c r="E76" s="10" t="s">
        <v>81</v>
      </c>
      <c r="F76" s="10" t="s">
        <v>81</v>
      </c>
    </row>
    <row r="77" spans="1:15" x14ac:dyDescent="0.2">
      <c r="A77" s="75"/>
      <c r="B77" s="75"/>
      <c r="C77" s="75"/>
      <c r="D77" s="129"/>
      <c r="E77" s="94"/>
      <c r="F77" s="129"/>
    </row>
    <row r="78" spans="1:15" s="73" customFormat="1" ht="15.75" hidden="1" x14ac:dyDescent="0.25">
      <c r="A78" s="10" t="s">
        <v>1650</v>
      </c>
      <c r="B78" s="1"/>
      <c r="C78" s="1"/>
      <c r="D78" s="1"/>
      <c r="E78" s="1"/>
      <c r="F78" s="1"/>
    </row>
    <row r="79" spans="1:15" s="73" customFormat="1" ht="15.75" hidden="1" x14ac:dyDescent="0.25">
      <c r="A79" s="10" t="s">
        <v>1197</v>
      </c>
      <c r="B79" s="1"/>
      <c r="C79" s="1"/>
      <c r="D79" s="1"/>
      <c r="E79" s="1"/>
      <c r="F79" s="1"/>
    </row>
    <row r="80" spans="1:15" s="73" customFormat="1" ht="15.75" hidden="1" x14ac:dyDescent="0.25">
      <c r="A80" s="10" t="s">
        <v>888</v>
      </c>
      <c r="B80" s="1"/>
      <c r="C80" s="1"/>
      <c r="D80" s="255" t="s">
        <v>1018</v>
      </c>
      <c r="E80" s="255" t="s">
        <v>1018</v>
      </c>
      <c r="F80" s="255" t="s">
        <v>1018</v>
      </c>
    </row>
    <row r="81" spans="1:15" s="73" customFormat="1" ht="15.75" hidden="1" x14ac:dyDescent="0.25">
      <c r="A81" s="10" t="s">
        <v>1198</v>
      </c>
      <c r="B81" s="1"/>
      <c r="C81" s="1"/>
      <c r="D81" s="255" t="str">
        <f>CONCATENATE("BUD",NOTES!$D$7)</f>
        <v>BUD2021</v>
      </c>
      <c r="E81" s="255" t="str">
        <f>CONCATENATE("BUD",NOTES!$D$7)</f>
        <v>BUD2021</v>
      </c>
      <c r="F81" s="255" t="str">
        <f>CONCATENATE("BUD",NOTES!$D$7-1)</f>
        <v>BUD2020</v>
      </c>
    </row>
    <row r="82" spans="1:15" s="73" customFormat="1" ht="15.75" hidden="1" x14ac:dyDescent="0.25">
      <c r="A82" s="10" t="s">
        <v>1199</v>
      </c>
      <c r="B82" s="1"/>
      <c r="C82" s="1"/>
      <c r="D82" s="10">
        <v>10</v>
      </c>
      <c r="E82" s="10">
        <v>20</v>
      </c>
      <c r="F82" s="10">
        <v>10</v>
      </c>
    </row>
    <row r="83" spans="1:15" s="73" customFormat="1" ht="15.75" hidden="1" x14ac:dyDescent="0.25">
      <c r="A83" s="10" t="s">
        <v>1200</v>
      </c>
      <c r="B83" s="1"/>
      <c r="C83" s="1"/>
      <c r="D83" s="10" t="s">
        <v>81</v>
      </c>
      <c r="E83" s="10" t="s">
        <v>81</v>
      </c>
      <c r="F83" s="10" t="s">
        <v>81</v>
      </c>
      <c r="G83" s="74"/>
      <c r="H83" s="74"/>
      <c r="M83" s="74"/>
      <c r="N83" s="74"/>
      <c r="O83" s="74"/>
    </row>
    <row r="84" spans="1:15" s="75" customFormat="1" x14ac:dyDescent="0.2">
      <c r="D84" s="129"/>
      <c r="E84" s="129"/>
      <c r="F84" s="129"/>
      <c r="G84" s="74"/>
      <c r="H84" s="74"/>
      <c r="M84" s="74"/>
      <c r="N84" s="74"/>
      <c r="O84" s="74"/>
    </row>
    <row r="85" spans="1:15" s="73" customFormat="1" ht="15.75" hidden="1" x14ac:dyDescent="0.25">
      <c r="A85" s="10" t="s">
        <v>1651</v>
      </c>
      <c r="B85" s="1"/>
      <c r="C85" s="1"/>
      <c r="D85" s="1"/>
      <c r="E85" s="1"/>
      <c r="F85" s="1"/>
      <c r="G85" s="74"/>
      <c r="H85" s="74"/>
      <c r="M85" s="74"/>
      <c r="N85" s="74"/>
      <c r="O85" s="74"/>
    </row>
    <row r="86" spans="1:15" s="73" customFormat="1" ht="15.75" hidden="1" x14ac:dyDescent="0.25">
      <c r="A86" s="10" t="s">
        <v>548</v>
      </c>
      <c r="B86" s="1"/>
      <c r="C86" s="1"/>
      <c r="D86" s="1"/>
      <c r="E86" s="1"/>
      <c r="F86" s="1"/>
      <c r="G86" s="74"/>
      <c r="H86" s="74"/>
      <c r="M86" s="74"/>
      <c r="N86" s="74"/>
      <c r="O86" s="74"/>
    </row>
    <row r="87" spans="1:15" s="73" customFormat="1" ht="15.75" hidden="1" x14ac:dyDescent="0.25">
      <c r="A87" s="10" t="s">
        <v>890</v>
      </c>
      <c r="B87" s="1"/>
      <c r="C87" s="1"/>
      <c r="D87" s="255" t="s">
        <v>1018</v>
      </c>
      <c r="E87" s="255" t="s">
        <v>1018</v>
      </c>
      <c r="F87" s="255" t="s">
        <v>1018</v>
      </c>
    </row>
    <row r="88" spans="1:15" s="73" customFormat="1" ht="15.75" hidden="1" x14ac:dyDescent="0.25">
      <c r="A88" s="10" t="s">
        <v>549</v>
      </c>
      <c r="B88" s="1"/>
      <c r="C88" s="1"/>
      <c r="D88" s="255" t="str">
        <f>CONCATENATE("BUD",NOTES!$D$7)</f>
        <v>BUD2021</v>
      </c>
      <c r="E88" s="255" t="str">
        <f>CONCATENATE("BUD",NOTES!$D$7)</f>
        <v>BUD2021</v>
      </c>
      <c r="F88" s="255" t="str">
        <f>CONCATENATE("BUD",NOTES!$D$7-1)</f>
        <v>BUD2020</v>
      </c>
    </row>
    <row r="89" spans="1:15" ht="15.75" hidden="1" x14ac:dyDescent="0.25">
      <c r="A89" s="10" t="s">
        <v>550</v>
      </c>
      <c r="B89" s="1"/>
      <c r="C89" s="1"/>
      <c r="D89" s="10">
        <v>10</v>
      </c>
      <c r="E89" s="10">
        <v>20</v>
      </c>
      <c r="F89" s="10">
        <v>10</v>
      </c>
    </row>
    <row r="90" spans="1:15" s="73" customFormat="1" ht="15.75" hidden="1" x14ac:dyDescent="0.25">
      <c r="A90" s="10" t="s">
        <v>551</v>
      </c>
      <c r="B90" s="1"/>
      <c r="C90" s="1"/>
      <c r="D90" s="10" t="s">
        <v>81</v>
      </c>
      <c r="E90" s="10" t="s">
        <v>81</v>
      </c>
      <c r="F90" s="10" t="s">
        <v>81</v>
      </c>
    </row>
    <row r="91" spans="1:15" s="73" customFormat="1" x14ac:dyDescent="0.2">
      <c r="A91" s="75"/>
      <c r="B91" s="75"/>
      <c r="C91" s="75"/>
      <c r="D91" s="129"/>
      <c r="E91" s="129"/>
      <c r="F91" s="129"/>
    </row>
    <row r="92" spans="1:15" s="73" customFormat="1" ht="15.75" hidden="1" x14ac:dyDescent="0.25">
      <c r="A92" s="10" t="s">
        <v>1652</v>
      </c>
      <c r="B92" s="1"/>
      <c r="C92" s="1"/>
      <c r="D92" s="1"/>
      <c r="E92" s="1"/>
      <c r="F92" s="1"/>
    </row>
    <row r="93" spans="1:15" s="73" customFormat="1" ht="15.75" hidden="1" x14ac:dyDescent="0.25">
      <c r="A93" s="10" t="s">
        <v>552</v>
      </c>
      <c r="B93" s="1"/>
      <c r="C93" s="1"/>
      <c r="D93" s="1"/>
      <c r="E93" s="1"/>
      <c r="F93" s="1"/>
    </row>
    <row r="94" spans="1:15" s="73" customFormat="1" ht="15.75" hidden="1" x14ac:dyDescent="0.25">
      <c r="A94" s="10" t="s">
        <v>892</v>
      </c>
      <c r="B94" s="1"/>
      <c r="C94" s="1"/>
      <c r="D94" s="255" t="s">
        <v>1018</v>
      </c>
      <c r="E94" s="255" t="s">
        <v>1018</v>
      </c>
      <c r="F94" s="255" t="s">
        <v>1018</v>
      </c>
    </row>
    <row r="95" spans="1:15" s="73" customFormat="1" ht="15.75" hidden="1" x14ac:dyDescent="0.25">
      <c r="A95" s="10" t="s">
        <v>553</v>
      </c>
      <c r="B95" s="1"/>
      <c r="C95" s="1"/>
      <c r="D95" s="255" t="str">
        <f>CONCATENATE("BUD",NOTES!$D$7)</f>
        <v>BUD2021</v>
      </c>
      <c r="E95" s="255" t="str">
        <f>CONCATENATE("BUD",NOTES!$D$7)</f>
        <v>BUD2021</v>
      </c>
      <c r="F95" s="255" t="str">
        <f>CONCATENATE("BUD",NOTES!$D$7-1)</f>
        <v>BUD2020</v>
      </c>
      <c r="G95" s="74"/>
      <c r="H95" s="74"/>
      <c r="M95" s="74"/>
      <c r="N95" s="74"/>
      <c r="O95" s="74"/>
    </row>
    <row r="96" spans="1:15" s="75" customFormat="1" ht="15.75" hidden="1" x14ac:dyDescent="0.25">
      <c r="A96" s="10" t="s">
        <v>554</v>
      </c>
      <c r="B96" s="1"/>
      <c r="C96" s="1"/>
      <c r="D96" s="10">
        <v>10</v>
      </c>
      <c r="E96" s="10">
        <v>20</v>
      </c>
      <c r="F96" s="10">
        <v>10</v>
      </c>
      <c r="G96" s="74"/>
      <c r="H96" s="74"/>
      <c r="M96" s="74"/>
      <c r="N96" s="74"/>
      <c r="O96" s="74"/>
    </row>
    <row r="97" spans="1:15" s="73" customFormat="1" ht="15.75" hidden="1" x14ac:dyDescent="0.25">
      <c r="A97" s="10" t="s">
        <v>555</v>
      </c>
      <c r="B97" s="1"/>
      <c r="C97" s="1"/>
      <c r="D97" s="10" t="s">
        <v>81</v>
      </c>
      <c r="E97" s="10" t="s">
        <v>81</v>
      </c>
      <c r="F97" s="10" t="s">
        <v>81</v>
      </c>
      <c r="G97" s="74"/>
      <c r="H97" s="74"/>
      <c r="M97" s="74"/>
      <c r="N97" s="74"/>
      <c r="O97" s="74"/>
    </row>
    <row r="98" spans="1:15" s="73" customFormat="1" x14ac:dyDescent="0.2">
      <c r="A98" s="75"/>
      <c r="B98" s="75"/>
      <c r="C98" s="75"/>
      <c r="D98" s="129"/>
      <c r="E98" s="94"/>
      <c r="F98" s="129"/>
      <c r="G98" s="74"/>
      <c r="H98" s="74"/>
      <c r="M98" s="74"/>
      <c r="N98" s="74"/>
      <c r="O98" s="74"/>
    </row>
    <row r="99" spans="1:15" s="73" customFormat="1" ht="15.75" hidden="1" x14ac:dyDescent="0.25">
      <c r="A99" s="10" t="s">
        <v>1653</v>
      </c>
      <c r="B99" s="1"/>
      <c r="C99" s="1"/>
      <c r="D99" s="1"/>
      <c r="E99" s="1"/>
      <c r="F99" s="1"/>
    </row>
    <row r="100" spans="1:15" s="73" customFormat="1" ht="15.75" hidden="1" x14ac:dyDescent="0.25">
      <c r="A100" s="10" t="s">
        <v>556</v>
      </c>
      <c r="B100" s="1"/>
      <c r="C100" s="1"/>
      <c r="D100" s="1"/>
      <c r="E100" s="1"/>
      <c r="F100" s="1"/>
    </row>
    <row r="101" spans="1:15" ht="15.75" hidden="1" x14ac:dyDescent="0.25">
      <c r="A101" s="10" t="s">
        <v>894</v>
      </c>
      <c r="B101" s="1"/>
      <c r="C101" s="1"/>
      <c r="D101" s="255" t="s">
        <v>1018</v>
      </c>
      <c r="E101" s="255" t="s">
        <v>1018</v>
      </c>
      <c r="F101" s="255" t="s">
        <v>1018</v>
      </c>
    </row>
    <row r="102" spans="1:15" s="73" customFormat="1" ht="15.75" hidden="1" x14ac:dyDescent="0.25">
      <c r="A102" s="10" t="s">
        <v>557</v>
      </c>
      <c r="B102" s="1"/>
      <c r="C102" s="1"/>
      <c r="D102" s="255" t="str">
        <f>CONCATENATE("BUD",NOTES!$D$7)</f>
        <v>BUD2021</v>
      </c>
      <c r="E102" s="255" t="str">
        <f>CONCATENATE("BUD",NOTES!$D$7)</f>
        <v>BUD2021</v>
      </c>
      <c r="F102" s="255" t="str">
        <f>CONCATENATE("BUD",NOTES!$D$7-1)</f>
        <v>BUD2020</v>
      </c>
    </row>
    <row r="103" spans="1:15" s="73" customFormat="1" ht="15.75" hidden="1" x14ac:dyDescent="0.25">
      <c r="A103" s="10" t="s">
        <v>558</v>
      </c>
      <c r="B103" s="1"/>
      <c r="C103" s="1"/>
      <c r="D103" s="10">
        <v>10</v>
      </c>
      <c r="E103" s="10">
        <v>20</v>
      </c>
      <c r="F103" s="10">
        <v>10</v>
      </c>
    </row>
    <row r="104" spans="1:15" s="73" customFormat="1" ht="15.75" hidden="1" x14ac:dyDescent="0.25">
      <c r="A104" s="10" t="s">
        <v>559</v>
      </c>
      <c r="B104" s="1"/>
      <c r="C104" s="1"/>
      <c r="D104" s="10" t="s">
        <v>81</v>
      </c>
      <c r="E104" s="10" t="s">
        <v>81</v>
      </c>
      <c r="F104" s="10" t="s">
        <v>81</v>
      </c>
    </row>
    <row r="105" spans="1:15" s="73" customFormat="1" x14ac:dyDescent="0.2">
      <c r="A105" s="75"/>
      <c r="B105" s="75"/>
      <c r="C105" s="75"/>
      <c r="D105" s="129"/>
      <c r="E105" s="129"/>
      <c r="F105" s="129"/>
    </row>
    <row r="106" spans="1:15" s="73" customFormat="1" ht="15.75" hidden="1" x14ac:dyDescent="0.25">
      <c r="A106" s="10" t="s">
        <v>1654</v>
      </c>
      <c r="B106" s="1"/>
      <c r="C106" s="1"/>
      <c r="D106" s="1"/>
      <c r="E106" s="1"/>
      <c r="F106" s="1"/>
    </row>
    <row r="107" spans="1:15" s="73" customFormat="1" ht="15.75" hidden="1" x14ac:dyDescent="0.25">
      <c r="A107" s="10" t="s">
        <v>1146</v>
      </c>
      <c r="B107" s="1"/>
      <c r="C107" s="1"/>
      <c r="D107" s="1"/>
      <c r="E107" s="1"/>
      <c r="F107" s="1"/>
      <c r="G107" s="74"/>
      <c r="H107" s="74"/>
      <c r="M107" s="74"/>
      <c r="N107" s="74"/>
      <c r="O107" s="74"/>
    </row>
    <row r="108" spans="1:15" s="75" customFormat="1" ht="15.75" hidden="1" x14ac:dyDescent="0.25">
      <c r="A108" s="10" t="s">
        <v>896</v>
      </c>
      <c r="B108" s="1"/>
      <c r="C108" s="1"/>
      <c r="D108" s="255" t="s">
        <v>1018</v>
      </c>
      <c r="E108" s="255" t="s">
        <v>1018</v>
      </c>
      <c r="F108" s="255" t="s">
        <v>1018</v>
      </c>
      <c r="G108" s="74"/>
      <c r="H108" s="74"/>
      <c r="M108" s="74"/>
      <c r="N108" s="74"/>
      <c r="O108" s="74"/>
    </row>
    <row r="109" spans="1:15" s="73" customFormat="1" ht="15.75" hidden="1" x14ac:dyDescent="0.25">
      <c r="A109" s="10" t="s">
        <v>1147</v>
      </c>
      <c r="B109" s="1"/>
      <c r="C109" s="1"/>
      <c r="D109" s="255" t="str">
        <f>CONCATENATE("BUD",NOTES!$D$7)</f>
        <v>BUD2021</v>
      </c>
      <c r="E109" s="255" t="str">
        <f>CONCATENATE("BUD",NOTES!$D$7)</f>
        <v>BUD2021</v>
      </c>
      <c r="F109" s="255" t="str">
        <f>CONCATENATE("BUD",NOTES!$D$7-1)</f>
        <v>BUD2020</v>
      </c>
      <c r="G109" s="74"/>
      <c r="H109" s="74"/>
      <c r="M109" s="74"/>
      <c r="N109" s="74"/>
      <c r="O109" s="74"/>
    </row>
    <row r="110" spans="1:15" s="73" customFormat="1" ht="15.75" hidden="1" x14ac:dyDescent="0.25">
      <c r="A110" s="10" t="s">
        <v>1148</v>
      </c>
      <c r="B110" s="1"/>
      <c r="C110" s="1"/>
      <c r="D110" s="10">
        <v>10</v>
      </c>
      <c r="E110" s="10">
        <v>20</v>
      </c>
      <c r="F110" s="10">
        <v>10</v>
      </c>
      <c r="G110" s="74"/>
      <c r="H110" s="74"/>
      <c r="M110" s="74"/>
      <c r="N110" s="74"/>
      <c r="O110" s="74"/>
    </row>
    <row r="111" spans="1:15" s="73" customFormat="1" ht="15.75" hidden="1" x14ac:dyDescent="0.25">
      <c r="A111" s="10" t="s">
        <v>122</v>
      </c>
      <c r="B111" s="1"/>
      <c r="C111" s="1"/>
      <c r="D111" s="10" t="s">
        <v>81</v>
      </c>
      <c r="E111" s="10" t="s">
        <v>81</v>
      </c>
      <c r="F111" s="10" t="s">
        <v>81</v>
      </c>
    </row>
    <row r="112" spans="1:15" s="73" customFormat="1" x14ac:dyDescent="0.2">
      <c r="A112" s="75"/>
      <c r="B112" s="75"/>
      <c r="C112" s="75"/>
      <c r="D112" s="129"/>
      <c r="E112" s="94"/>
      <c r="F112" s="129"/>
    </row>
    <row r="113" spans="1:15" ht="15.75" hidden="1" x14ac:dyDescent="0.25">
      <c r="A113" s="10" t="s">
        <v>1655</v>
      </c>
      <c r="B113" s="1"/>
      <c r="C113" s="1"/>
      <c r="D113" s="1"/>
      <c r="E113" s="1"/>
      <c r="F113" s="1"/>
    </row>
    <row r="114" spans="1:15" s="73" customFormat="1" ht="15.75" hidden="1" x14ac:dyDescent="0.25">
      <c r="A114" s="10" t="s">
        <v>123</v>
      </c>
      <c r="B114" s="1"/>
      <c r="C114" s="1"/>
      <c r="D114" s="1"/>
      <c r="E114" s="1"/>
      <c r="F114" s="1"/>
    </row>
    <row r="115" spans="1:15" s="73" customFormat="1" ht="15.75" hidden="1" x14ac:dyDescent="0.25">
      <c r="A115" s="10" t="s">
        <v>898</v>
      </c>
      <c r="B115" s="1"/>
      <c r="C115" s="1"/>
      <c r="D115" s="255" t="s">
        <v>1018</v>
      </c>
      <c r="E115" s="255" t="s">
        <v>1018</v>
      </c>
      <c r="F115" s="255" t="s">
        <v>1018</v>
      </c>
    </row>
    <row r="116" spans="1:15" s="73" customFormat="1" ht="15.75" hidden="1" x14ac:dyDescent="0.25">
      <c r="A116" s="10" t="s">
        <v>124</v>
      </c>
      <c r="B116" s="1"/>
      <c r="C116" s="1"/>
      <c r="D116" s="255" t="str">
        <f>CONCATENATE("BUD",NOTES!$D$7)</f>
        <v>BUD2021</v>
      </c>
      <c r="E116" s="255" t="str">
        <f>CONCATENATE("BUD",NOTES!$D$7)</f>
        <v>BUD2021</v>
      </c>
      <c r="F116" s="255" t="str">
        <f>CONCATENATE("BUD",NOTES!$D$7-1)</f>
        <v>BUD2020</v>
      </c>
    </row>
    <row r="117" spans="1:15" s="73" customFormat="1" ht="15.75" hidden="1" x14ac:dyDescent="0.25">
      <c r="A117" s="10" t="s">
        <v>125</v>
      </c>
      <c r="B117" s="1"/>
      <c r="C117" s="1"/>
      <c r="D117" s="10">
        <v>10</v>
      </c>
      <c r="E117" s="10">
        <v>20</v>
      </c>
      <c r="F117" s="10">
        <v>10</v>
      </c>
    </row>
    <row r="118" spans="1:15" s="73" customFormat="1" ht="15.75" hidden="1" x14ac:dyDescent="0.25">
      <c r="A118" s="10" t="s">
        <v>126</v>
      </c>
      <c r="B118" s="1"/>
      <c r="C118" s="1"/>
      <c r="D118" s="10" t="s">
        <v>81</v>
      </c>
      <c r="E118" s="10" t="s">
        <v>81</v>
      </c>
      <c r="F118" s="10" t="s">
        <v>81</v>
      </c>
    </row>
    <row r="119" spans="1:15" s="73" customFormat="1" x14ac:dyDescent="0.2">
      <c r="A119" s="75"/>
      <c r="B119" s="75"/>
      <c r="C119" s="75"/>
      <c r="D119" s="129"/>
      <c r="E119" s="129"/>
      <c r="F119" s="129"/>
      <c r="G119" s="74"/>
      <c r="H119" s="74"/>
      <c r="M119" s="74"/>
      <c r="N119" s="74"/>
      <c r="O119" s="74"/>
    </row>
    <row r="120" spans="1:15" s="75" customFormat="1" ht="15.75" hidden="1" x14ac:dyDescent="0.25">
      <c r="A120" s="10" t="s">
        <v>1656</v>
      </c>
      <c r="B120" s="1"/>
      <c r="C120" s="1"/>
      <c r="D120" s="1"/>
      <c r="E120" s="1"/>
      <c r="F120" s="1"/>
      <c r="G120" s="74"/>
      <c r="H120" s="74"/>
      <c r="M120" s="74"/>
      <c r="N120" s="74"/>
      <c r="O120" s="74"/>
    </row>
    <row r="121" spans="1:15" s="73" customFormat="1" ht="15.75" hidden="1" x14ac:dyDescent="0.25">
      <c r="A121" s="10" t="s">
        <v>493</v>
      </c>
      <c r="B121" s="1"/>
      <c r="C121" s="1"/>
      <c r="D121" s="1"/>
      <c r="E121" s="1"/>
      <c r="F121" s="1"/>
      <c r="G121" s="74"/>
      <c r="H121" s="74"/>
      <c r="M121" s="74"/>
      <c r="N121" s="74"/>
      <c r="O121" s="74"/>
    </row>
    <row r="122" spans="1:15" s="73" customFormat="1" ht="15.75" hidden="1" x14ac:dyDescent="0.25">
      <c r="A122" s="10" t="s">
        <v>900</v>
      </c>
      <c r="B122" s="1"/>
      <c r="C122" s="1"/>
      <c r="D122" s="255" t="s">
        <v>1018</v>
      </c>
      <c r="E122" s="255" t="s">
        <v>1018</v>
      </c>
      <c r="F122" s="255" t="s">
        <v>1018</v>
      </c>
      <c r="G122" s="74"/>
      <c r="H122" s="74"/>
      <c r="M122" s="74"/>
      <c r="N122" s="74"/>
      <c r="O122" s="74"/>
    </row>
    <row r="123" spans="1:15" s="73" customFormat="1" ht="15.75" hidden="1" x14ac:dyDescent="0.25">
      <c r="A123" s="10" t="s">
        <v>494</v>
      </c>
      <c r="B123" s="1"/>
      <c r="C123" s="1"/>
      <c r="D123" s="255" t="str">
        <f>CONCATENATE("BUD",NOTES!$D$7)</f>
        <v>BUD2021</v>
      </c>
      <c r="E123" s="255" t="str">
        <f>CONCATENATE("BUD",NOTES!$D$7)</f>
        <v>BUD2021</v>
      </c>
      <c r="F123" s="255" t="str">
        <f>CONCATENATE("BUD",NOTES!$D$7-1)</f>
        <v>BUD2020</v>
      </c>
    </row>
    <row r="124" spans="1:15" s="73" customFormat="1" ht="15.75" hidden="1" x14ac:dyDescent="0.25">
      <c r="A124" s="10" t="s">
        <v>495</v>
      </c>
      <c r="B124" s="1"/>
      <c r="C124" s="1"/>
      <c r="D124" s="10">
        <v>10</v>
      </c>
      <c r="E124" s="10">
        <v>20</v>
      </c>
      <c r="F124" s="10">
        <v>10</v>
      </c>
    </row>
    <row r="125" spans="1:15" ht="15.75" hidden="1" x14ac:dyDescent="0.25">
      <c r="A125" s="10" t="s">
        <v>496</v>
      </c>
      <c r="B125" s="1"/>
      <c r="C125" s="1"/>
      <c r="D125" s="10" t="s">
        <v>81</v>
      </c>
      <c r="E125" s="10" t="s">
        <v>81</v>
      </c>
      <c r="F125" s="10" t="s">
        <v>81</v>
      </c>
    </row>
    <row r="126" spans="1:15" s="73" customFormat="1" x14ac:dyDescent="0.2">
      <c r="A126" s="75"/>
      <c r="B126" s="75"/>
      <c r="C126" s="75"/>
      <c r="D126" s="129"/>
      <c r="E126" s="129"/>
      <c r="F126" s="129"/>
    </row>
    <row r="127" spans="1:15" s="73" customFormat="1" ht="15.75" hidden="1" x14ac:dyDescent="0.25">
      <c r="A127" s="10" t="s">
        <v>1657</v>
      </c>
      <c r="B127" s="1"/>
      <c r="C127" s="1"/>
      <c r="D127" s="1"/>
      <c r="E127" s="1"/>
      <c r="F127" s="1"/>
    </row>
    <row r="128" spans="1:15" s="73" customFormat="1" ht="15.75" hidden="1" x14ac:dyDescent="0.25">
      <c r="A128" s="10" t="s">
        <v>398</v>
      </c>
      <c r="B128" s="1"/>
      <c r="C128" s="1"/>
      <c r="D128" s="1"/>
      <c r="E128" s="1"/>
      <c r="F128" s="1"/>
    </row>
    <row r="129" spans="1:15" s="73" customFormat="1" ht="15.75" hidden="1" x14ac:dyDescent="0.25">
      <c r="A129" s="10" t="s">
        <v>248</v>
      </c>
      <c r="B129" s="1"/>
      <c r="C129" s="1"/>
      <c r="D129" s="255" t="s">
        <v>1018</v>
      </c>
      <c r="E129" s="255" t="s">
        <v>1018</v>
      </c>
      <c r="F129" s="255" t="s">
        <v>1018</v>
      </c>
    </row>
    <row r="130" spans="1:15" s="73" customFormat="1" ht="15.75" hidden="1" x14ac:dyDescent="0.25">
      <c r="A130" s="10" t="s">
        <v>399</v>
      </c>
      <c r="B130" s="1"/>
      <c r="C130" s="1"/>
      <c r="D130" s="255" t="str">
        <f>CONCATENATE("BUD",NOTES!$D$7)</f>
        <v>BUD2021</v>
      </c>
      <c r="E130" s="255" t="str">
        <f>CONCATENATE("BUD",NOTES!$D$7)</f>
        <v>BUD2021</v>
      </c>
      <c r="F130" s="255" t="str">
        <f>CONCATENATE("BUD",NOTES!$D$7-1)</f>
        <v>BUD2020</v>
      </c>
    </row>
    <row r="131" spans="1:15" s="73" customFormat="1" ht="15.75" hidden="1" x14ac:dyDescent="0.25">
      <c r="A131" s="10" t="s">
        <v>400</v>
      </c>
      <c r="B131" s="1"/>
      <c r="C131" s="1"/>
      <c r="D131" s="10">
        <v>10</v>
      </c>
      <c r="E131" s="10">
        <v>20</v>
      </c>
      <c r="F131" s="10">
        <v>10</v>
      </c>
      <c r="G131" s="74"/>
      <c r="H131" s="74"/>
      <c r="M131" s="74"/>
      <c r="N131" s="74"/>
      <c r="O131" s="74"/>
    </row>
    <row r="132" spans="1:15" s="75" customFormat="1" ht="15.75" hidden="1" x14ac:dyDescent="0.25">
      <c r="A132" s="10" t="s">
        <v>401</v>
      </c>
      <c r="B132" s="1"/>
      <c r="C132" s="1"/>
      <c r="D132" s="10" t="s">
        <v>81</v>
      </c>
      <c r="E132" s="10" t="s">
        <v>81</v>
      </c>
      <c r="F132" s="10" t="s">
        <v>81</v>
      </c>
      <c r="G132" s="74"/>
      <c r="H132" s="74"/>
      <c r="M132" s="74"/>
      <c r="N132" s="74"/>
      <c r="O132" s="74"/>
    </row>
    <row r="133" spans="1:15" s="73" customFormat="1" x14ac:dyDescent="0.2">
      <c r="A133" s="75"/>
      <c r="B133" s="75"/>
      <c r="C133" s="75"/>
      <c r="D133" s="129"/>
      <c r="E133" s="129"/>
      <c r="F133" s="129"/>
      <c r="G133" s="74"/>
      <c r="H133" s="74"/>
      <c r="M133" s="74"/>
      <c r="N133" s="74"/>
      <c r="O133" s="74"/>
    </row>
    <row r="134" spans="1:15" s="73" customFormat="1" ht="15.75" hidden="1" x14ac:dyDescent="0.25">
      <c r="A134" s="10" t="s">
        <v>1658</v>
      </c>
      <c r="B134" s="1"/>
      <c r="C134" s="1"/>
      <c r="D134" s="1"/>
      <c r="E134" s="1"/>
      <c r="F134" s="1"/>
      <c r="G134" s="74"/>
      <c r="H134" s="74"/>
      <c r="M134" s="74"/>
      <c r="N134" s="74"/>
      <c r="O134" s="74"/>
    </row>
    <row r="135" spans="1:15" s="73" customFormat="1" ht="15.75" hidden="1" x14ac:dyDescent="0.25">
      <c r="A135" s="10" t="s">
        <v>402</v>
      </c>
      <c r="B135" s="1"/>
      <c r="C135" s="1"/>
      <c r="D135" s="1"/>
      <c r="E135" s="1"/>
      <c r="F135" s="1"/>
    </row>
    <row r="136" spans="1:15" s="73" customFormat="1" ht="15.75" hidden="1" x14ac:dyDescent="0.25">
      <c r="A136" s="10" t="s">
        <v>250</v>
      </c>
      <c r="B136" s="1"/>
      <c r="C136" s="1"/>
      <c r="D136" s="255" t="s">
        <v>1018</v>
      </c>
      <c r="E136" s="255" t="s">
        <v>1018</v>
      </c>
      <c r="F136" s="255" t="s">
        <v>1018</v>
      </c>
    </row>
    <row r="137" spans="1:15" ht="15.75" hidden="1" x14ac:dyDescent="0.25">
      <c r="A137" s="10" t="s">
        <v>403</v>
      </c>
      <c r="B137" s="1"/>
      <c r="C137" s="1"/>
      <c r="D137" s="255" t="str">
        <f>CONCATENATE("BUD",NOTES!$D$7)</f>
        <v>BUD2021</v>
      </c>
      <c r="E137" s="255" t="str">
        <f>CONCATENATE("BUD",NOTES!$D$7)</f>
        <v>BUD2021</v>
      </c>
      <c r="F137" s="255" t="str">
        <f>CONCATENATE("BUD",NOTES!$D$7-1)</f>
        <v>BUD2020</v>
      </c>
    </row>
    <row r="138" spans="1:15" s="73" customFormat="1" ht="15.75" hidden="1" x14ac:dyDescent="0.25">
      <c r="A138" s="10" t="s">
        <v>404</v>
      </c>
      <c r="B138" s="1"/>
      <c r="C138" s="1"/>
      <c r="D138" s="10">
        <v>10</v>
      </c>
      <c r="E138" s="10">
        <v>20</v>
      </c>
      <c r="F138" s="10">
        <v>10</v>
      </c>
    </row>
    <row r="139" spans="1:15" s="73" customFormat="1" ht="15.75" hidden="1" x14ac:dyDescent="0.25">
      <c r="A139" s="10" t="s">
        <v>405</v>
      </c>
      <c r="B139" s="1"/>
      <c r="C139" s="1"/>
      <c r="D139" s="10" t="s">
        <v>81</v>
      </c>
      <c r="E139" s="10" t="s">
        <v>81</v>
      </c>
      <c r="F139" s="10" t="s">
        <v>81</v>
      </c>
    </row>
    <row r="140" spans="1:15" s="73" customFormat="1" x14ac:dyDescent="0.2">
      <c r="A140" s="37"/>
      <c r="B140" s="79"/>
      <c r="C140" s="79"/>
      <c r="D140" s="262"/>
      <c r="E140" s="262"/>
      <c r="F140" s="262"/>
    </row>
    <row r="141" spans="1:15" s="73" customFormat="1" ht="15.75" hidden="1" x14ac:dyDescent="0.25">
      <c r="A141" s="10" t="s">
        <v>1659</v>
      </c>
      <c r="B141" s="1"/>
      <c r="C141" s="1"/>
      <c r="D141" s="1"/>
      <c r="E141" s="1"/>
      <c r="F141" s="1"/>
    </row>
    <row r="142" spans="1:15" s="73" customFormat="1" ht="15.75" hidden="1" x14ac:dyDescent="0.25">
      <c r="A142" s="10" t="s">
        <v>909</v>
      </c>
      <c r="B142" s="1"/>
      <c r="C142" s="1"/>
      <c r="D142" s="1"/>
      <c r="E142" s="1"/>
      <c r="F142" s="1"/>
    </row>
    <row r="143" spans="1:15" s="73" customFormat="1" ht="15.75" hidden="1" x14ac:dyDescent="0.25">
      <c r="A143" s="10" t="s">
        <v>251</v>
      </c>
      <c r="B143" s="1"/>
      <c r="C143" s="1"/>
      <c r="D143" s="255" t="s">
        <v>1018</v>
      </c>
      <c r="E143" s="255" t="s">
        <v>1018</v>
      </c>
      <c r="F143" s="255" t="s">
        <v>1018</v>
      </c>
      <c r="G143" s="74"/>
      <c r="H143" s="74"/>
      <c r="M143" s="74"/>
      <c r="N143" s="74"/>
      <c r="O143" s="74"/>
    </row>
    <row r="144" spans="1:15" s="75" customFormat="1" ht="15.75" hidden="1" x14ac:dyDescent="0.25">
      <c r="A144" s="10" t="s">
        <v>910</v>
      </c>
      <c r="B144" s="1"/>
      <c r="C144" s="1"/>
      <c r="D144" s="255" t="str">
        <f>CONCATENATE("BUD",NOTES!$D$7)</f>
        <v>BUD2021</v>
      </c>
      <c r="E144" s="255" t="str">
        <f>CONCATENATE("BUD",NOTES!$D$7)</f>
        <v>BUD2021</v>
      </c>
      <c r="F144" s="255" t="str">
        <f>CONCATENATE("BUD",NOTES!$D$7-1)</f>
        <v>BUD2020</v>
      </c>
      <c r="G144" s="74"/>
      <c r="H144" s="74"/>
      <c r="M144" s="74"/>
      <c r="N144" s="74"/>
      <c r="O144" s="74"/>
    </row>
    <row r="145" spans="1:15" s="73" customFormat="1" ht="15.75" hidden="1" x14ac:dyDescent="0.25">
      <c r="A145" s="10" t="s">
        <v>911</v>
      </c>
      <c r="B145" s="1"/>
      <c r="C145" s="1"/>
      <c r="D145" s="10">
        <v>10</v>
      </c>
      <c r="E145" s="10">
        <v>20</v>
      </c>
      <c r="F145" s="10">
        <v>10</v>
      </c>
      <c r="G145" s="74"/>
      <c r="H145" s="74"/>
      <c r="M145" s="74"/>
      <c r="N145" s="74"/>
      <c r="O145" s="74"/>
    </row>
    <row r="146" spans="1:15" s="73" customFormat="1" ht="15.75" hidden="1" x14ac:dyDescent="0.25">
      <c r="A146" s="10" t="s">
        <v>912</v>
      </c>
      <c r="B146" s="1"/>
      <c r="C146" s="1"/>
      <c r="D146" s="10" t="s">
        <v>81</v>
      </c>
      <c r="E146" s="10" t="s">
        <v>81</v>
      </c>
      <c r="F146" s="10" t="s">
        <v>81</v>
      </c>
      <c r="G146" s="74"/>
      <c r="H146" s="74"/>
      <c r="M146" s="74"/>
      <c r="N146" s="74"/>
      <c r="O146" s="74"/>
    </row>
    <row r="147" spans="1:15" s="73" customFormat="1" x14ac:dyDescent="0.2">
      <c r="A147" s="75"/>
      <c r="B147" s="75"/>
      <c r="C147" s="75"/>
      <c r="D147" s="129"/>
      <c r="E147" s="94"/>
      <c r="F147" s="262"/>
    </row>
    <row r="148" spans="1:15" s="73" customFormat="1" ht="15.75" hidden="1" x14ac:dyDescent="0.25">
      <c r="A148" s="10" t="s">
        <v>1660</v>
      </c>
      <c r="B148" s="1"/>
      <c r="C148" s="1"/>
      <c r="D148" s="1"/>
      <c r="E148" s="1"/>
      <c r="F148" s="1"/>
    </row>
    <row r="149" spans="1:15" ht="15.75" hidden="1" x14ac:dyDescent="0.25">
      <c r="A149" s="10" t="s">
        <v>913</v>
      </c>
      <c r="B149" s="1"/>
      <c r="C149" s="1"/>
      <c r="D149" s="1"/>
      <c r="E149" s="1"/>
      <c r="F149" s="1"/>
    </row>
    <row r="150" spans="1:15" s="73" customFormat="1" ht="15.75" hidden="1" x14ac:dyDescent="0.25">
      <c r="A150" s="10" t="s">
        <v>252</v>
      </c>
      <c r="B150" s="1"/>
      <c r="C150" s="1"/>
      <c r="D150" s="255" t="s">
        <v>1018</v>
      </c>
      <c r="E150" s="255" t="s">
        <v>1018</v>
      </c>
      <c r="F150" s="255" t="s">
        <v>1018</v>
      </c>
    </row>
    <row r="151" spans="1:15" s="73" customFormat="1" ht="15.75" hidden="1" x14ac:dyDescent="0.25">
      <c r="A151" s="10" t="s">
        <v>914</v>
      </c>
      <c r="B151" s="1"/>
      <c r="C151" s="1"/>
      <c r="D151" s="255" t="str">
        <f>CONCATENATE("BUD",NOTES!$D$7)</f>
        <v>BUD2021</v>
      </c>
      <c r="E151" s="255" t="str">
        <f>CONCATENATE("BUD",NOTES!$D$7)</f>
        <v>BUD2021</v>
      </c>
      <c r="F151" s="255" t="str">
        <f>CONCATENATE("BUD",NOTES!$D$7-1)</f>
        <v>BUD2020</v>
      </c>
    </row>
    <row r="152" spans="1:15" s="73" customFormat="1" ht="15.75" hidden="1" x14ac:dyDescent="0.25">
      <c r="A152" s="10" t="s">
        <v>360</v>
      </c>
      <c r="B152" s="1"/>
      <c r="C152" s="1"/>
      <c r="D152" s="10">
        <v>10</v>
      </c>
      <c r="E152" s="10">
        <v>20</v>
      </c>
      <c r="F152" s="10">
        <v>10</v>
      </c>
    </row>
    <row r="153" spans="1:15" s="73" customFormat="1" ht="15.75" hidden="1" x14ac:dyDescent="0.25">
      <c r="A153" s="10" t="s">
        <v>361</v>
      </c>
      <c r="B153" s="1"/>
      <c r="C153" s="1"/>
      <c r="D153" s="10" t="s">
        <v>81</v>
      </c>
      <c r="E153" s="10" t="s">
        <v>81</v>
      </c>
      <c r="F153" s="10" t="s">
        <v>81</v>
      </c>
    </row>
    <row r="154" spans="1:15" s="73" customFormat="1" x14ac:dyDescent="0.2">
      <c r="A154" s="75"/>
      <c r="B154" s="75"/>
      <c r="C154" s="75"/>
      <c r="D154" s="129"/>
      <c r="E154" s="129"/>
      <c r="F154" s="262"/>
    </row>
    <row r="155" spans="1:15" s="73" customFormat="1" ht="15.75" hidden="1" x14ac:dyDescent="0.25">
      <c r="A155" s="10" t="s">
        <v>1661</v>
      </c>
      <c r="B155" s="1"/>
      <c r="C155" s="1"/>
      <c r="D155" s="1"/>
      <c r="E155" s="1"/>
      <c r="F155" s="1"/>
      <c r="G155" s="74"/>
      <c r="H155" s="74"/>
      <c r="M155" s="74"/>
      <c r="N155" s="74"/>
      <c r="O155" s="74"/>
    </row>
    <row r="156" spans="1:15" s="75" customFormat="1" ht="15.75" hidden="1" x14ac:dyDescent="0.25">
      <c r="A156" s="10" t="s">
        <v>362</v>
      </c>
      <c r="B156" s="1"/>
      <c r="C156" s="1"/>
      <c r="D156" s="1"/>
      <c r="E156" s="1"/>
      <c r="F156" s="1"/>
      <c r="G156" s="74"/>
      <c r="H156" s="74"/>
      <c r="M156" s="74"/>
      <c r="N156" s="74"/>
      <c r="O156" s="74"/>
    </row>
    <row r="157" spans="1:15" s="73" customFormat="1" ht="15.75" hidden="1" x14ac:dyDescent="0.25">
      <c r="A157" s="10" t="s">
        <v>261</v>
      </c>
      <c r="B157" s="1"/>
      <c r="C157" s="1"/>
      <c r="D157" s="255" t="s">
        <v>1018</v>
      </c>
      <c r="E157" s="255" t="s">
        <v>1018</v>
      </c>
      <c r="F157" s="255" t="s">
        <v>1018</v>
      </c>
      <c r="G157" s="74"/>
      <c r="H157" s="74"/>
      <c r="M157" s="74"/>
      <c r="N157" s="74"/>
      <c r="O157" s="74"/>
    </row>
    <row r="158" spans="1:15" s="73" customFormat="1" ht="15.75" hidden="1" x14ac:dyDescent="0.25">
      <c r="A158" s="10" t="s">
        <v>363</v>
      </c>
      <c r="B158" s="1"/>
      <c r="C158" s="1"/>
      <c r="D158" s="255" t="str">
        <f>CONCATENATE("BUD",NOTES!$D$7)</f>
        <v>BUD2021</v>
      </c>
      <c r="E158" s="255" t="str">
        <f>CONCATENATE("BUD",NOTES!$D$7)</f>
        <v>BUD2021</v>
      </c>
      <c r="F158" s="255" t="str">
        <f>CONCATENATE("BUD",NOTES!$D$7-1)</f>
        <v>BUD2020</v>
      </c>
      <c r="G158" s="74"/>
      <c r="H158" s="74"/>
      <c r="M158" s="74"/>
      <c r="N158" s="74"/>
      <c r="O158" s="74"/>
    </row>
    <row r="159" spans="1:15" s="73" customFormat="1" ht="15.75" hidden="1" x14ac:dyDescent="0.25">
      <c r="A159" s="10" t="s">
        <v>1175</v>
      </c>
      <c r="B159" s="1"/>
      <c r="C159" s="1"/>
      <c r="D159" s="10">
        <v>10</v>
      </c>
      <c r="E159" s="10">
        <v>20</v>
      </c>
      <c r="F159" s="10">
        <v>10</v>
      </c>
    </row>
    <row r="160" spans="1:15" s="73" customFormat="1" ht="15.75" hidden="1" x14ac:dyDescent="0.25">
      <c r="A160" s="10" t="s">
        <v>1176</v>
      </c>
      <c r="B160" s="1"/>
      <c r="C160" s="1"/>
      <c r="D160" s="10" t="s">
        <v>81</v>
      </c>
      <c r="E160" s="10" t="s">
        <v>81</v>
      </c>
      <c r="F160" s="10" t="s">
        <v>81</v>
      </c>
    </row>
    <row r="161" spans="1:15" x14ac:dyDescent="0.2">
      <c r="A161" s="75"/>
      <c r="B161" s="75"/>
      <c r="C161" s="75"/>
      <c r="D161" s="129"/>
      <c r="E161" s="94"/>
      <c r="F161" s="262"/>
    </row>
    <row r="162" spans="1:15" s="73" customFormat="1" ht="15.75" hidden="1" x14ac:dyDescent="0.25">
      <c r="A162" s="10" t="s">
        <v>1662</v>
      </c>
      <c r="B162" s="1"/>
      <c r="C162" s="1"/>
      <c r="D162" s="1"/>
      <c r="E162" s="1"/>
      <c r="F162" s="1"/>
    </row>
    <row r="163" spans="1:15" s="73" customFormat="1" ht="15.75" hidden="1" x14ac:dyDescent="0.25">
      <c r="A163" s="10" t="s">
        <v>1177</v>
      </c>
      <c r="B163" s="1"/>
      <c r="C163" s="1"/>
      <c r="D163" s="1"/>
      <c r="E163" s="1"/>
      <c r="F163" s="1"/>
    </row>
    <row r="164" spans="1:15" s="73" customFormat="1" ht="15.75" hidden="1" x14ac:dyDescent="0.25">
      <c r="A164" s="10" t="s">
        <v>262</v>
      </c>
      <c r="B164" s="1"/>
      <c r="C164" s="1"/>
      <c r="D164" s="255" t="s">
        <v>1018</v>
      </c>
      <c r="E164" s="255" t="s">
        <v>1018</v>
      </c>
      <c r="F164" s="255" t="s">
        <v>1018</v>
      </c>
    </row>
    <row r="165" spans="1:15" s="73" customFormat="1" ht="15.75" hidden="1" x14ac:dyDescent="0.25">
      <c r="A165" s="10" t="s">
        <v>1178</v>
      </c>
      <c r="B165" s="1"/>
      <c r="C165" s="1"/>
      <c r="D165" s="255" t="str">
        <f>CONCATENATE("BUD",NOTES!$D$7)</f>
        <v>BUD2021</v>
      </c>
      <c r="E165" s="255" t="str">
        <f>CONCATENATE("BUD",NOTES!$D$7)</f>
        <v>BUD2021</v>
      </c>
      <c r="F165" s="255" t="str">
        <f>CONCATENATE("BUD",NOTES!$D$7-1)</f>
        <v>BUD2020</v>
      </c>
    </row>
    <row r="166" spans="1:15" s="73" customFormat="1" ht="15.75" hidden="1" x14ac:dyDescent="0.25">
      <c r="A166" s="10" t="s">
        <v>1179</v>
      </c>
      <c r="B166" s="1"/>
      <c r="C166" s="1"/>
      <c r="D166" s="10">
        <v>10</v>
      </c>
      <c r="E166" s="10">
        <v>20</v>
      </c>
      <c r="F166" s="10">
        <v>10</v>
      </c>
    </row>
    <row r="167" spans="1:15" s="73" customFormat="1" ht="15.75" hidden="1" x14ac:dyDescent="0.25">
      <c r="A167" s="10" t="s">
        <v>1180</v>
      </c>
      <c r="B167" s="1"/>
      <c r="C167" s="1"/>
      <c r="D167" s="10" t="s">
        <v>81</v>
      </c>
      <c r="E167" s="10" t="s">
        <v>81</v>
      </c>
      <c r="F167" s="10" t="s">
        <v>81</v>
      </c>
      <c r="G167" s="74"/>
      <c r="H167" s="74"/>
      <c r="M167" s="74"/>
      <c r="N167" s="74"/>
      <c r="O167" s="74"/>
    </row>
    <row r="168" spans="1:15" s="75" customFormat="1" x14ac:dyDescent="0.2">
      <c r="D168" s="129"/>
      <c r="E168" s="129"/>
      <c r="F168" s="262"/>
      <c r="G168" s="74"/>
      <c r="H168" s="74"/>
      <c r="M168" s="74"/>
      <c r="N168" s="74"/>
      <c r="O168" s="74"/>
    </row>
    <row r="169" spans="1:15" s="73" customFormat="1" ht="15.75" hidden="1" x14ac:dyDescent="0.25">
      <c r="A169" s="10" t="s">
        <v>1663</v>
      </c>
      <c r="B169" s="1"/>
      <c r="C169" s="1"/>
      <c r="D169" s="1"/>
      <c r="E169" s="1"/>
      <c r="F169" s="1"/>
      <c r="G169" s="74"/>
      <c r="H169" s="74"/>
      <c r="M169" s="74"/>
      <c r="N169" s="74"/>
      <c r="O169" s="74"/>
    </row>
    <row r="170" spans="1:15" s="73" customFormat="1" ht="15.75" hidden="1" x14ac:dyDescent="0.25">
      <c r="A170" s="10" t="s">
        <v>1181</v>
      </c>
      <c r="B170" s="1"/>
      <c r="C170" s="1"/>
      <c r="D170" s="1"/>
      <c r="E170" s="1"/>
      <c r="F170" s="1"/>
      <c r="G170" s="74"/>
      <c r="H170" s="74"/>
      <c r="M170" s="74"/>
      <c r="N170" s="74"/>
      <c r="O170" s="74"/>
    </row>
    <row r="171" spans="1:15" s="73" customFormat="1" ht="15.75" hidden="1" x14ac:dyDescent="0.25">
      <c r="A171" s="10" t="s">
        <v>263</v>
      </c>
      <c r="B171" s="1"/>
      <c r="C171" s="1"/>
      <c r="D171" s="255" t="s">
        <v>1018</v>
      </c>
      <c r="E171" s="255" t="s">
        <v>1018</v>
      </c>
      <c r="F171" s="255" t="s">
        <v>1018</v>
      </c>
    </row>
    <row r="172" spans="1:15" s="73" customFormat="1" ht="15.75" hidden="1" x14ac:dyDescent="0.25">
      <c r="A172" s="10" t="s">
        <v>1182</v>
      </c>
      <c r="B172" s="1"/>
      <c r="C172" s="1"/>
      <c r="D172" s="255" t="str">
        <f>CONCATENATE("BUD",NOTES!$D$7)</f>
        <v>BUD2021</v>
      </c>
      <c r="E172" s="255" t="str">
        <f>CONCATENATE("BUD",NOTES!$D$7)</f>
        <v>BUD2021</v>
      </c>
      <c r="F172" s="255" t="str">
        <f>CONCATENATE("BUD",NOTES!$D$7-1)</f>
        <v>BUD2020</v>
      </c>
    </row>
    <row r="173" spans="1:15" ht="15.75" hidden="1" x14ac:dyDescent="0.25">
      <c r="A173" s="10" t="s">
        <v>1183</v>
      </c>
      <c r="B173" s="1"/>
      <c r="C173" s="1"/>
      <c r="D173" s="10">
        <v>10</v>
      </c>
      <c r="E173" s="10">
        <v>20</v>
      </c>
      <c r="F173" s="10">
        <v>10</v>
      </c>
    </row>
    <row r="174" spans="1:15" s="73" customFormat="1" ht="15.75" hidden="1" x14ac:dyDescent="0.25">
      <c r="A174" s="10" t="s">
        <v>1184</v>
      </c>
      <c r="B174" s="1"/>
      <c r="C174" s="1"/>
      <c r="D174" s="10" t="s">
        <v>81</v>
      </c>
      <c r="E174" s="10" t="s">
        <v>81</v>
      </c>
      <c r="F174" s="10" t="s">
        <v>81</v>
      </c>
    </row>
    <row r="175" spans="1:15" s="73" customFormat="1" x14ac:dyDescent="0.2">
      <c r="A175" s="75"/>
      <c r="B175" s="75"/>
      <c r="C175" s="75"/>
      <c r="D175" s="129"/>
      <c r="E175" s="129"/>
      <c r="F175" s="262"/>
    </row>
    <row r="176" spans="1:15" s="73" customFormat="1" ht="15.75" hidden="1" x14ac:dyDescent="0.25">
      <c r="A176" s="10" t="s">
        <v>1664</v>
      </c>
      <c r="B176" s="1"/>
      <c r="C176" s="1"/>
      <c r="D176" s="1"/>
      <c r="E176" s="1"/>
      <c r="F176" s="1"/>
    </row>
    <row r="177" spans="1:15" s="73" customFormat="1" ht="15.75" hidden="1" x14ac:dyDescent="0.25">
      <c r="A177" s="10" t="s">
        <v>1185</v>
      </c>
      <c r="B177" s="1"/>
      <c r="C177" s="1"/>
      <c r="D177" s="1"/>
      <c r="E177" s="1"/>
      <c r="F177" s="1"/>
    </row>
    <row r="178" spans="1:15" s="73" customFormat="1" ht="15.75" hidden="1" x14ac:dyDescent="0.25">
      <c r="A178" s="10" t="s">
        <v>264</v>
      </c>
      <c r="B178" s="1"/>
      <c r="C178" s="1"/>
      <c r="D178" s="255" t="s">
        <v>1018</v>
      </c>
      <c r="E178" s="255" t="s">
        <v>1018</v>
      </c>
      <c r="F178" s="255" t="s">
        <v>1018</v>
      </c>
    </row>
    <row r="179" spans="1:15" s="73" customFormat="1" ht="15.75" hidden="1" x14ac:dyDescent="0.25">
      <c r="A179" s="10" t="s">
        <v>1186</v>
      </c>
      <c r="B179" s="1"/>
      <c r="C179" s="1"/>
      <c r="D179" s="255" t="str">
        <f>CONCATENATE("BUD",NOTES!$D$7)</f>
        <v>BUD2021</v>
      </c>
      <c r="E179" s="255" t="str">
        <f>CONCATENATE("BUD",NOTES!$D$7)</f>
        <v>BUD2021</v>
      </c>
      <c r="F179" s="255" t="str">
        <f>CONCATENATE("BUD",NOTES!$D$7-1)</f>
        <v>BUD2020</v>
      </c>
      <c r="G179" s="74"/>
      <c r="H179" s="74"/>
      <c r="M179" s="74"/>
      <c r="N179" s="74"/>
      <c r="O179" s="74"/>
    </row>
    <row r="180" spans="1:15" s="75" customFormat="1" ht="15.75" hidden="1" x14ac:dyDescent="0.25">
      <c r="A180" s="10" t="s">
        <v>1187</v>
      </c>
      <c r="B180" s="1"/>
      <c r="C180" s="1"/>
      <c r="D180" s="10">
        <v>10</v>
      </c>
      <c r="E180" s="10">
        <v>20</v>
      </c>
      <c r="F180" s="10">
        <v>10</v>
      </c>
      <c r="G180" s="74"/>
      <c r="H180" s="74"/>
      <c r="M180" s="74"/>
      <c r="N180" s="74"/>
      <c r="O180" s="74"/>
    </row>
    <row r="181" spans="1:15" s="73" customFormat="1" ht="15.75" hidden="1" x14ac:dyDescent="0.25">
      <c r="A181" s="10" t="s">
        <v>1188</v>
      </c>
      <c r="B181" s="1"/>
      <c r="C181" s="1"/>
      <c r="D181" s="10" t="s">
        <v>81</v>
      </c>
      <c r="E181" s="10" t="s">
        <v>81</v>
      </c>
      <c r="F181" s="10" t="s">
        <v>81</v>
      </c>
      <c r="G181" s="74"/>
      <c r="H181" s="74"/>
      <c r="M181" s="74"/>
      <c r="N181" s="74"/>
      <c r="O181" s="74"/>
    </row>
    <row r="182" spans="1:15" s="73" customFormat="1" x14ac:dyDescent="0.2">
      <c r="A182" s="75"/>
      <c r="B182" s="75"/>
      <c r="C182" s="75"/>
      <c r="D182" s="129"/>
      <c r="E182" s="94"/>
      <c r="F182" s="262"/>
      <c r="G182" s="74"/>
      <c r="H182" s="74"/>
      <c r="M182" s="74"/>
      <c r="N182" s="74"/>
      <c r="O182" s="74"/>
    </row>
    <row r="183" spans="1:15" s="73" customFormat="1" ht="15.75" hidden="1" x14ac:dyDescent="0.25">
      <c r="A183" s="10" t="s">
        <v>1665</v>
      </c>
      <c r="B183" s="1"/>
      <c r="C183" s="1"/>
      <c r="D183" s="1"/>
      <c r="E183" s="1"/>
      <c r="F183" s="1"/>
    </row>
    <row r="184" spans="1:15" s="73" customFormat="1" ht="15.75" hidden="1" x14ac:dyDescent="0.25">
      <c r="A184" s="10" t="s">
        <v>1189</v>
      </c>
      <c r="B184" s="1"/>
      <c r="C184" s="1"/>
      <c r="D184" s="1"/>
      <c r="E184" s="1"/>
      <c r="F184" s="1"/>
    </row>
    <row r="185" spans="1:15" ht="15.75" hidden="1" x14ac:dyDescent="0.25">
      <c r="A185" s="10" t="s">
        <v>265</v>
      </c>
      <c r="B185" s="1"/>
      <c r="C185" s="1"/>
      <c r="D185" s="255" t="s">
        <v>1018</v>
      </c>
      <c r="E185" s="255" t="s">
        <v>1018</v>
      </c>
      <c r="F185" s="255" t="s">
        <v>1018</v>
      </c>
    </row>
    <row r="186" spans="1:15" s="73" customFormat="1" ht="15.75" hidden="1" x14ac:dyDescent="0.25">
      <c r="A186" s="10" t="s">
        <v>1190</v>
      </c>
      <c r="B186" s="1"/>
      <c r="C186" s="1"/>
      <c r="D186" s="255" t="str">
        <f>CONCATENATE("BUD",NOTES!$D$7)</f>
        <v>BUD2021</v>
      </c>
      <c r="E186" s="255" t="str">
        <f>CONCATENATE("BUD",NOTES!$D$7)</f>
        <v>BUD2021</v>
      </c>
      <c r="F186" s="255" t="str">
        <f>CONCATENATE("BUD",NOTES!$D$7-1)</f>
        <v>BUD2020</v>
      </c>
    </row>
    <row r="187" spans="1:15" s="73" customFormat="1" ht="15.75" hidden="1" x14ac:dyDescent="0.25">
      <c r="A187" s="10" t="s">
        <v>1191</v>
      </c>
      <c r="B187" s="1"/>
      <c r="C187" s="1"/>
      <c r="D187" s="10">
        <v>10</v>
      </c>
      <c r="E187" s="10">
        <v>20</v>
      </c>
      <c r="F187" s="10">
        <v>10</v>
      </c>
    </row>
    <row r="188" spans="1:15" s="73" customFormat="1" ht="15.75" hidden="1" x14ac:dyDescent="0.25">
      <c r="A188" s="10" t="s">
        <v>1192</v>
      </c>
      <c r="B188" s="1"/>
      <c r="C188" s="1"/>
      <c r="D188" s="10" t="s">
        <v>81</v>
      </c>
      <c r="E188" s="10" t="s">
        <v>81</v>
      </c>
      <c r="F188" s="10" t="s">
        <v>81</v>
      </c>
    </row>
    <row r="189" spans="1:15" s="73" customFormat="1" x14ac:dyDescent="0.2">
      <c r="A189" s="75"/>
      <c r="B189" s="75"/>
      <c r="C189" s="75"/>
      <c r="D189" s="129"/>
      <c r="E189" s="129"/>
      <c r="F189" s="262"/>
    </row>
    <row r="190" spans="1:15" s="73" customFormat="1" ht="15.75" hidden="1" x14ac:dyDescent="0.25">
      <c r="A190" s="10" t="s">
        <v>1666</v>
      </c>
      <c r="B190" s="1"/>
      <c r="C190" s="1"/>
      <c r="D190" s="1"/>
      <c r="E190" s="1"/>
      <c r="F190" s="1"/>
    </row>
    <row r="191" spans="1:15" s="73" customFormat="1" ht="15.75" hidden="1" x14ac:dyDescent="0.25">
      <c r="A191" s="10" t="s">
        <v>1193</v>
      </c>
      <c r="B191" s="1"/>
      <c r="C191" s="1"/>
      <c r="D191" s="1"/>
      <c r="E191" s="1"/>
      <c r="F191" s="1"/>
      <c r="G191" s="74"/>
      <c r="H191" s="74"/>
      <c r="M191" s="74"/>
      <c r="N191" s="74"/>
      <c r="O191" s="74"/>
    </row>
    <row r="192" spans="1:15" s="75" customFormat="1" ht="15.75" hidden="1" x14ac:dyDescent="0.25">
      <c r="A192" s="10" t="s">
        <v>266</v>
      </c>
      <c r="B192" s="1"/>
      <c r="C192" s="1"/>
      <c r="D192" s="255" t="s">
        <v>1018</v>
      </c>
      <c r="E192" s="255" t="s">
        <v>1018</v>
      </c>
      <c r="F192" s="255" t="s">
        <v>1018</v>
      </c>
      <c r="G192" s="74"/>
      <c r="H192" s="74"/>
      <c r="M192" s="74"/>
      <c r="N192" s="74"/>
      <c r="O192" s="74"/>
    </row>
    <row r="193" spans="1:15" s="73" customFormat="1" ht="15.75" hidden="1" x14ac:dyDescent="0.25">
      <c r="A193" s="10" t="s">
        <v>1194</v>
      </c>
      <c r="B193" s="1"/>
      <c r="C193" s="1"/>
      <c r="D193" s="255" t="str">
        <f>CONCATENATE("BUD",NOTES!$D$7)</f>
        <v>BUD2021</v>
      </c>
      <c r="E193" s="255" t="str">
        <f>CONCATENATE("BUD",NOTES!$D$7)</f>
        <v>BUD2021</v>
      </c>
      <c r="F193" s="255" t="str">
        <f>CONCATENATE("BUD",NOTES!$D$7-1)</f>
        <v>BUD2020</v>
      </c>
      <c r="G193" s="74"/>
      <c r="H193" s="74"/>
      <c r="M193" s="74"/>
      <c r="N193" s="74"/>
      <c r="O193" s="74"/>
    </row>
    <row r="194" spans="1:15" s="73" customFormat="1" ht="15.75" hidden="1" x14ac:dyDescent="0.25">
      <c r="A194" s="10" t="s">
        <v>1195</v>
      </c>
      <c r="B194" s="1"/>
      <c r="C194" s="1"/>
      <c r="D194" s="10">
        <v>10</v>
      </c>
      <c r="E194" s="10">
        <v>20</v>
      </c>
      <c r="F194" s="10">
        <v>10</v>
      </c>
      <c r="G194" s="74"/>
      <c r="H194" s="74"/>
      <c r="M194" s="74"/>
      <c r="N194" s="74"/>
      <c r="O194" s="74"/>
    </row>
    <row r="195" spans="1:15" s="73" customFormat="1" ht="15.75" hidden="1" x14ac:dyDescent="0.25">
      <c r="A195" s="10" t="s">
        <v>1196</v>
      </c>
      <c r="B195" s="1"/>
      <c r="C195" s="1"/>
      <c r="D195" s="10" t="s">
        <v>81</v>
      </c>
      <c r="E195" s="10" t="s">
        <v>81</v>
      </c>
      <c r="F195" s="10" t="s">
        <v>81</v>
      </c>
    </row>
    <row r="196" spans="1:15" s="73" customFormat="1" x14ac:dyDescent="0.2">
      <c r="A196" s="75"/>
      <c r="B196" s="75"/>
      <c r="C196" s="75"/>
      <c r="D196" s="129"/>
      <c r="E196" s="94"/>
      <c r="F196" s="262"/>
    </row>
    <row r="197" spans="1:15" ht="15.75" hidden="1" x14ac:dyDescent="0.25">
      <c r="A197" s="10" t="s">
        <v>1667</v>
      </c>
      <c r="B197" s="1"/>
      <c r="C197" s="1"/>
      <c r="D197" s="1"/>
      <c r="E197" s="1"/>
      <c r="F197" s="1"/>
    </row>
    <row r="198" spans="1:15" s="73" customFormat="1" ht="15.75" hidden="1" x14ac:dyDescent="0.25">
      <c r="A198" s="10" t="s">
        <v>180</v>
      </c>
      <c r="B198" s="1"/>
      <c r="C198" s="1"/>
      <c r="D198" s="1"/>
      <c r="E198" s="1"/>
      <c r="F198" s="1"/>
    </row>
    <row r="199" spans="1:15" s="73" customFormat="1" ht="15.75" hidden="1" x14ac:dyDescent="0.25">
      <c r="A199" s="10" t="s">
        <v>267</v>
      </c>
      <c r="B199" s="1"/>
      <c r="C199" s="1"/>
      <c r="D199" s="255" t="s">
        <v>1018</v>
      </c>
      <c r="E199" s="255" t="s">
        <v>1018</v>
      </c>
      <c r="F199" s="255" t="s">
        <v>1018</v>
      </c>
    </row>
    <row r="200" spans="1:15" s="73" customFormat="1" ht="15.75" hidden="1" x14ac:dyDescent="0.25">
      <c r="A200" s="10" t="s">
        <v>181</v>
      </c>
      <c r="B200" s="1"/>
      <c r="C200" s="1"/>
      <c r="D200" s="255" t="str">
        <f>CONCATENATE("BUD",NOTES!$D$7)</f>
        <v>BUD2021</v>
      </c>
      <c r="E200" s="255" t="str">
        <f>CONCATENATE("BUD",NOTES!$D$7)</f>
        <v>BUD2021</v>
      </c>
      <c r="F200" s="255" t="str">
        <f>CONCATENATE("BUD",NOTES!$D$7-1)</f>
        <v>BUD2020</v>
      </c>
    </row>
    <row r="201" spans="1:15" s="73" customFormat="1" ht="15.75" hidden="1" x14ac:dyDescent="0.25">
      <c r="A201" s="10" t="s">
        <v>182</v>
      </c>
      <c r="B201" s="1"/>
      <c r="C201" s="1"/>
      <c r="D201" s="10">
        <v>10</v>
      </c>
      <c r="E201" s="10">
        <v>20</v>
      </c>
      <c r="F201" s="10">
        <v>10</v>
      </c>
    </row>
    <row r="202" spans="1:15" s="73" customFormat="1" ht="15.75" hidden="1" x14ac:dyDescent="0.25">
      <c r="A202" s="10" t="s">
        <v>183</v>
      </c>
      <c r="B202" s="1"/>
      <c r="C202" s="1"/>
      <c r="D202" s="10" t="s">
        <v>81</v>
      </c>
      <c r="E202" s="10" t="s">
        <v>81</v>
      </c>
      <c r="F202" s="10" t="s">
        <v>81</v>
      </c>
    </row>
    <row r="203" spans="1:15" s="73" customFormat="1" x14ac:dyDescent="0.2">
      <c r="A203" s="75"/>
      <c r="B203" s="75"/>
      <c r="C203" s="75"/>
      <c r="D203" s="129"/>
      <c r="E203" s="129"/>
      <c r="F203" s="262"/>
      <c r="G203" s="74"/>
      <c r="H203" s="74"/>
      <c r="M203" s="74"/>
      <c r="N203" s="74"/>
      <c r="O203" s="74"/>
    </row>
    <row r="204" spans="1:15" s="75" customFormat="1" ht="15.75" hidden="1" x14ac:dyDescent="0.25">
      <c r="A204" s="10" t="s">
        <v>1668</v>
      </c>
      <c r="B204" s="1"/>
      <c r="C204" s="1"/>
      <c r="D204" s="1"/>
      <c r="E204" s="1"/>
      <c r="F204" s="1"/>
      <c r="G204" s="74"/>
      <c r="H204" s="74"/>
      <c r="M204" s="74"/>
      <c r="N204" s="74"/>
      <c r="O204" s="74"/>
    </row>
    <row r="205" spans="1:15" s="73" customFormat="1" ht="15.75" hidden="1" x14ac:dyDescent="0.25">
      <c r="A205" s="10" t="s">
        <v>369</v>
      </c>
      <c r="B205" s="1"/>
      <c r="C205" s="1"/>
      <c r="D205" s="1"/>
      <c r="E205" s="1"/>
      <c r="F205" s="1"/>
      <c r="G205" s="74"/>
      <c r="H205" s="74"/>
      <c r="M205" s="74"/>
      <c r="N205" s="74"/>
      <c r="O205" s="74"/>
    </row>
    <row r="206" spans="1:15" s="73" customFormat="1" ht="15.75" hidden="1" x14ac:dyDescent="0.25">
      <c r="A206" s="10" t="s">
        <v>268</v>
      </c>
      <c r="B206" s="1"/>
      <c r="C206" s="1"/>
      <c r="D206" s="255" t="s">
        <v>1018</v>
      </c>
      <c r="E206" s="255" t="s">
        <v>1018</v>
      </c>
      <c r="F206" s="255" t="s">
        <v>1018</v>
      </c>
      <c r="G206" s="74"/>
      <c r="H206" s="74"/>
      <c r="M206" s="74"/>
      <c r="N206" s="74"/>
      <c r="O206" s="74"/>
    </row>
    <row r="207" spans="1:15" s="73" customFormat="1" ht="15.75" hidden="1" x14ac:dyDescent="0.25">
      <c r="A207" s="10" t="s">
        <v>370</v>
      </c>
      <c r="B207" s="1"/>
      <c r="C207" s="1"/>
      <c r="D207" s="255" t="str">
        <f>CONCATENATE("BUD",NOTES!$D$7)</f>
        <v>BUD2021</v>
      </c>
      <c r="E207" s="255" t="str">
        <f>CONCATENATE("BUD",NOTES!$D$7)</f>
        <v>BUD2021</v>
      </c>
      <c r="F207" s="255" t="str">
        <f>CONCATENATE("BUD",NOTES!$D$7-1)</f>
        <v>BUD2020</v>
      </c>
    </row>
    <row r="208" spans="1:15" s="73" customFormat="1" ht="15.75" hidden="1" x14ac:dyDescent="0.25">
      <c r="A208" s="10" t="s">
        <v>371</v>
      </c>
      <c r="B208" s="1"/>
      <c r="C208" s="1"/>
      <c r="D208" s="10">
        <v>10</v>
      </c>
      <c r="E208" s="10">
        <v>20</v>
      </c>
      <c r="F208" s="10">
        <v>10</v>
      </c>
    </row>
    <row r="209" spans="1:15" ht="15.75" hidden="1" x14ac:dyDescent="0.25">
      <c r="A209" s="10" t="s">
        <v>372</v>
      </c>
      <c r="B209" s="1"/>
      <c r="C209" s="1"/>
      <c r="D209" s="10" t="s">
        <v>81</v>
      </c>
      <c r="E209" s="10" t="s">
        <v>81</v>
      </c>
      <c r="F209" s="10" t="s">
        <v>81</v>
      </c>
    </row>
    <row r="210" spans="1:15" s="73" customFormat="1" x14ac:dyDescent="0.2">
      <c r="A210" s="75"/>
      <c r="B210" s="75"/>
      <c r="C210" s="75"/>
      <c r="D210" s="129"/>
      <c r="E210" s="129"/>
      <c r="F210" s="262"/>
    </row>
    <row r="211" spans="1:15" s="73" customFormat="1" ht="15.75" hidden="1" x14ac:dyDescent="0.25">
      <c r="A211" s="10" t="s">
        <v>1669</v>
      </c>
      <c r="B211" s="1"/>
      <c r="C211" s="1"/>
      <c r="D211" s="1"/>
      <c r="E211" s="1"/>
      <c r="F211" s="1"/>
    </row>
    <row r="212" spans="1:15" s="73" customFormat="1" ht="15.75" hidden="1" x14ac:dyDescent="0.25">
      <c r="A212" s="10" t="s">
        <v>373</v>
      </c>
      <c r="B212" s="1"/>
      <c r="C212" s="1"/>
      <c r="D212" s="1"/>
      <c r="E212" s="1"/>
      <c r="F212" s="1"/>
    </row>
    <row r="213" spans="1:15" s="73" customFormat="1" ht="15.75" hidden="1" x14ac:dyDescent="0.25">
      <c r="A213" s="10" t="s">
        <v>269</v>
      </c>
      <c r="B213" s="1"/>
      <c r="C213" s="1"/>
      <c r="D213" s="255" t="s">
        <v>1018</v>
      </c>
      <c r="E213" s="255" t="s">
        <v>1018</v>
      </c>
      <c r="F213" s="255" t="s">
        <v>1018</v>
      </c>
    </row>
    <row r="214" spans="1:15" s="73" customFormat="1" ht="15.75" hidden="1" x14ac:dyDescent="0.25">
      <c r="A214" s="10" t="s">
        <v>374</v>
      </c>
      <c r="B214" s="1"/>
      <c r="C214" s="1"/>
      <c r="D214" s="255" t="str">
        <f>CONCATENATE("BUD",NOTES!$D$7)</f>
        <v>BUD2021</v>
      </c>
      <c r="E214" s="255" t="str">
        <f>CONCATENATE("BUD",NOTES!$D$7)</f>
        <v>BUD2021</v>
      </c>
      <c r="F214" s="255" t="str">
        <f>CONCATENATE("BUD",NOTES!$D$7-1)</f>
        <v>BUD2020</v>
      </c>
    </row>
    <row r="215" spans="1:15" s="73" customFormat="1" ht="15.75" hidden="1" x14ac:dyDescent="0.25">
      <c r="A215" s="10" t="s">
        <v>375</v>
      </c>
      <c r="B215" s="1"/>
      <c r="C215" s="1"/>
      <c r="D215" s="10">
        <v>10</v>
      </c>
      <c r="E215" s="10">
        <v>20</v>
      </c>
      <c r="F215" s="10">
        <v>10</v>
      </c>
      <c r="G215" s="74"/>
      <c r="H215" s="74"/>
      <c r="M215" s="74"/>
      <c r="N215" s="74"/>
      <c r="O215" s="74"/>
    </row>
    <row r="216" spans="1:15" s="75" customFormat="1" ht="15.75" hidden="1" x14ac:dyDescent="0.25">
      <c r="A216" s="10" t="s">
        <v>376</v>
      </c>
      <c r="B216" s="1"/>
      <c r="C216" s="1"/>
      <c r="D216" s="10" t="s">
        <v>81</v>
      </c>
      <c r="E216" s="10" t="s">
        <v>81</v>
      </c>
      <c r="F216" s="10" t="s">
        <v>81</v>
      </c>
      <c r="G216" s="74"/>
      <c r="H216" s="74"/>
      <c r="M216" s="74"/>
      <c r="N216" s="74"/>
      <c r="O216" s="74"/>
    </row>
    <row r="217" spans="1:15" s="73" customFormat="1" x14ac:dyDescent="0.2">
      <c r="A217" s="75"/>
      <c r="B217" s="75"/>
      <c r="C217" s="75"/>
      <c r="D217" s="129"/>
      <c r="E217" s="129"/>
      <c r="F217" s="262"/>
      <c r="G217" s="74"/>
      <c r="H217" s="74"/>
      <c r="M217" s="74"/>
      <c r="N217" s="74"/>
      <c r="O217" s="74"/>
    </row>
    <row r="218" spans="1:15" s="73" customFormat="1" ht="15.75" hidden="1" x14ac:dyDescent="0.25">
      <c r="A218" s="10" t="s">
        <v>1670</v>
      </c>
      <c r="B218" s="1"/>
      <c r="C218" s="1"/>
      <c r="D218" s="1"/>
      <c r="E218" s="1"/>
      <c r="F218" s="1"/>
      <c r="G218" s="74"/>
      <c r="H218" s="74"/>
      <c r="M218" s="74"/>
      <c r="N218" s="74"/>
      <c r="O218" s="74"/>
    </row>
    <row r="219" spans="1:15" s="73" customFormat="1" ht="15.75" hidden="1" x14ac:dyDescent="0.25">
      <c r="A219" s="10" t="s">
        <v>377</v>
      </c>
      <c r="B219" s="1"/>
      <c r="C219" s="1"/>
      <c r="D219" s="1"/>
      <c r="E219" s="1"/>
      <c r="F219" s="1"/>
    </row>
    <row r="220" spans="1:15" s="73" customFormat="1" ht="15.75" hidden="1" x14ac:dyDescent="0.25">
      <c r="A220" s="10" t="s">
        <v>270</v>
      </c>
      <c r="B220" s="1"/>
      <c r="C220" s="1"/>
      <c r="D220" s="255" t="s">
        <v>1018</v>
      </c>
      <c r="E220" s="255" t="s">
        <v>1018</v>
      </c>
      <c r="F220" s="255" t="s">
        <v>1018</v>
      </c>
    </row>
    <row r="221" spans="1:15" ht="15.75" hidden="1" x14ac:dyDescent="0.25">
      <c r="A221" s="10" t="s">
        <v>378</v>
      </c>
      <c r="B221" s="1"/>
      <c r="C221" s="1"/>
      <c r="D221" s="255" t="str">
        <f>CONCATENATE("BUD",NOTES!$D$7)</f>
        <v>BUD2021</v>
      </c>
      <c r="E221" s="255" t="str">
        <f>CONCATENATE("BUD",NOTES!$D$7)</f>
        <v>BUD2021</v>
      </c>
      <c r="F221" s="255" t="str">
        <f>CONCATENATE("BUD",NOTES!$D$7-1)</f>
        <v>BUD2020</v>
      </c>
    </row>
    <row r="222" spans="1:15" s="73" customFormat="1" ht="15.75" hidden="1" x14ac:dyDescent="0.25">
      <c r="A222" s="10" t="s">
        <v>379</v>
      </c>
      <c r="B222" s="1"/>
      <c r="C222" s="1"/>
      <c r="D222" s="10">
        <v>10</v>
      </c>
      <c r="E222" s="10">
        <v>20</v>
      </c>
      <c r="F222" s="10">
        <v>10</v>
      </c>
    </row>
    <row r="223" spans="1:15" s="73" customFormat="1" ht="15.75" hidden="1" x14ac:dyDescent="0.25">
      <c r="A223" s="10" t="s">
        <v>380</v>
      </c>
      <c r="B223" s="1"/>
      <c r="C223" s="1"/>
      <c r="D223" s="10" t="s">
        <v>81</v>
      </c>
      <c r="E223" s="10" t="s">
        <v>81</v>
      </c>
      <c r="F223" s="10" t="s">
        <v>81</v>
      </c>
    </row>
    <row r="224" spans="1:15" s="73" customFormat="1" x14ac:dyDescent="0.2">
      <c r="A224" s="37"/>
      <c r="B224" s="37"/>
      <c r="C224" s="79"/>
      <c r="D224" s="262"/>
      <c r="E224" s="262"/>
      <c r="F224" s="262"/>
    </row>
    <row r="225" spans="1:15" s="73" customFormat="1" ht="15.75" hidden="1" x14ac:dyDescent="0.25">
      <c r="A225" s="10" t="s">
        <v>1671</v>
      </c>
      <c r="B225" s="1"/>
      <c r="C225" s="1"/>
      <c r="D225" s="1"/>
      <c r="E225" s="1"/>
      <c r="F225" s="1"/>
    </row>
    <row r="226" spans="1:15" s="73" customFormat="1" ht="15.75" hidden="1" x14ac:dyDescent="0.25">
      <c r="A226" s="10" t="s">
        <v>764</v>
      </c>
      <c r="B226" s="1"/>
      <c r="C226" s="1"/>
      <c r="D226" s="1"/>
      <c r="E226" s="1"/>
      <c r="F226" s="1"/>
    </row>
    <row r="227" spans="1:15" s="73" customFormat="1" ht="15.75" hidden="1" x14ac:dyDescent="0.25">
      <c r="A227" s="10" t="s">
        <v>271</v>
      </c>
      <c r="B227" s="1"/>
      <c r="C227" s="1"/>
      <c r="D227" s="255" t="s">
        <v>1018</v>
      </c>
      <c r="E227" s="255" t="s">
        <v>1018</v>
      </c>
      <c r="F227" s="255" t="s">
        <v>1018</v>
      </c>
      <c r="G227" s="74"/>
      <c r="H227" s="74"/>
      <c r="M227" s="74"/>
      <c r="N227" s="74"/>
      <c r="O227" s="74"/>
    </row>
    <row r="228" spans="1:15" s="75" customFormat="1" ht="15.75" hidden="1" x14ac:dyDescent="0.25">
      <c r="A228" s="10" t="s">
        <v>765</v>
      </c>
      <c r="B228" s="1"/>
      <c r="C228" s="1"/>
      <c r="D228" s="255" t="str">
        <f>CONCATENATE("BUD",NOTES!$D$7)</f>
        <v>BUD2021</v>
      </c>
      <c r="E228" s="255" t="str">
        <f>CONCATENATE("BUD",NOTES!$D$7)</f>
        <v>BUD2021</v>
      </c>
      <c r="F228" s="255" t="str">
        <f>CONCATENATE("BUD",NOTES!$D$7-1)</f>
        <v>BUD2020</v>
      </c>
      <c r="G228" s="74"/>
      <c r="H228" s="74"/>
      <c r="M228" s="74"/>
      <c r="N228" s="74"/>
      <c r="O228" s="74"/>
    </row>
    <row r="229" spans="1:15" s="73" customFormat="1" ht="15.75" hidden="1" x14ac:dyDescent="0.25">
      <c r="A229" s="10" t="s">
        <v>766</v>
      </c>
      <c r="B229" s="1"/>
      <c r="C229" s="1"/>
      <c r="D229" s="10">
        <v>10</v>
      </c>
      <c r="E229" s="10">
        <v>20</v>
      </c>
      <c r="F229" s="10">
        <v>10</v>
      </c>
      <c r="G229" s="74"/>
      <c r="H229" s="74"/>
      <c r="M229" s="74"/>
      <c r="N229" s="74"/>
      <c r="O229" s="74"/>
    </row>
    <row r="230" spans="1:15" s="73" customFormat="1" ht="15.75" hidden="1" x14ac:dyDescent="0.25">
      <c r="A230" s="10" t="s">
        <v>767</v>
      </c>
      <c r="B230" s="1"/>
      <c r="C230" s="1"/>
      <c r="D230" s="10" t="s">
        <v>81</v>
      </c>
      <c r="E230" s="10" t="s">
        <v>81</v>
      </c>
      <c r="F230" s="10" t="s">
        <v>81</v>
      </c>
      <c r="G230" s="74"/>
      <c r="H230" s="74"/>
      <c r="M230" s="74"/>
      <c r="N230" s="74"/>
      <c r="O230" s="74"/>
    </row>
    <row r="231" spans="1:15" s="73" customFormat="1" x14ac:dyDescent="0.2">
      <c r="A231" s="75"/>
      <c r="B231" s="75"/>
      <c r="C231" s="75"/>
      <c r="D231" s="75"/>
      <c r="E231" s="75"/>
    </row>
    <row r="232" spans="1:15" s="73" customFormat="1" ht="15.75" hidden="1" x14ac:dyDescent="0.25">
      <c r="A232" s="10" t="s">
        <v>1672</v>
      </c>
      <c r="B232" s="1"/>
      <c r="C232" s="1"/>
      <c r="D232" s="1"/>
      <c r="E232" s="1"/>
      <c r="F232" s="1"/>
    </row>
    <row r="233" spans="1:15" ht="15.75" hidden="1" x14ac:dyDescent="0.25">
      <c r="A233" s="10" t="s">
        <v>1221</v>
      </c>
      <c r="B233" s="1"/>
      <c r="C233" s="1"/>
      <c r="D233" s="1"/>
      <c r="E233" s="1"/>
      <c r="F233" s="1"/>
    </row>
    <row r="234" spans="1:15" s="73" customFormat="1" ht="15.75" hidden="1" x14ac:dyDescent="0.25">
      <c r="A234" s="10" t="s">
        <v>272</v>
      </c>
      <c r="B234" s="1"/>
      <c r="C234" s="1"/>
      <c r="D234" s="255" t="s">
        <v>1018</v>
      </c>
      <c r="E234" s="255" t="s">
        <v>1018</v>
      </c>
      <c r="F234" s="255" t="s">
        <v>1018</v>
      </c>
    </row>
    <row r="235" spans="1:15" s="73" customFormat="1" ht="15.75" hidden="1" x14ac:dyDescent="0.25">
      <c r="A235" s="10" t="s">
        <v>1222</v>
      </c>
      <c r="B235" s="1"/>
      <c r="C235" s="1"/>
      <c r="D235" s="255" t="str">
        <f>CONCATENATE("BUD",NOTES!$D$7)</f>
        <v>BUD2021</v>
      </c>
      <c r="E235" s="255" t="str">
        <f>CONCATENATE("BUD",NOTES!$D$7)</f>
        <v>BUD2021</v>
      </c>
      <c r="F235" s="255" t="str">
        <f>CONCATENATE("BUD",NOTES!$D$7-1)</f>
        <v>BUD2020</v>
      </c>
    </row>
    <row r="236" spans="1:15" s="73" customFormat="1" ht="15.75" hidden="1" x14ac:dyDescent="0.25">
      <c r="A236" s="10" t="s">
        <v>1223</v>
      </c>
      <c r="B236" s="1"/>
      <c r="C236" s="1"/>
      <c r="D236" s="10">
        <v>10</v>
      </c>
      <c r="E236" s="10">
        <v>20</v>
      </c>
      <c r="F236" s="10">
        <v>10</v>
      </c>
    </row>
    <row r="237" spans="1:15" s="73" customFormat="1" ht="15.75" hidden="1" x14ac:dyDescent="0.25">
      <c r="A237" s="10" t="s">
        <v>1224</v>
      </c>
      <c r="B237" s="1"/>
      <c r="C237" s="1"/>
      <c r="D237" s="10" t="s">
        <v>81</v>
      </c>
      <c r="E237" s="10" t="s">
        <v>81</v>
      </c>
      <c r="F237" s="10" t="s">
        <v>81</v>
      </c>
    </row>
    <row r="238" spans="1:15" s="73" customFormat="1" x14ac:dyDescent="0.2">
      <c r="A238" s="75"/>
      <c r="B238" s="75"/>
      <c r="C238" s="75"/>
      <c r="D238" s="75"/>
      <c r="E238" s="75"/>
    </row>
    <row r="239" spans="1:15" s="73" customFormat="1" ht="15.75" hidden="1" x14ac:dyDescent="0.25">
      <c r="A239" s="10" t="s">
        <v>1673</v>
      </c>
      <c r="B239" s="1"/>
      <c r="C239" s="1"/>
      <c r="D239" s="1"/>
      <c r="E239" s="1"/>
      <c r="F239" s="1"/>
      <c r="G239" s="74"/>
      <c r="H239" s="74"/>
      <c r="M239" s="74"/>
      <c r="N239" s="74"/>
      <c r="O239" s="74"/>
    </row>
    <row r="240" spans="1:15" s="75" customFormat="1" ht="15.75" hidden="1" x14ac:dyDescent="0.25">
      <c r="A240" s="10" t="s">
        <v>1225</v>
      </c>
      <c r="B240" s="1"/>
      <c r="C240" s="1"/>
      <c r="D240" s="1"/>
      <c r="E240" s="1"/>
      <c r="F240" s="1"/>
      <c r="G240" s="74"/>
      <c r="H240" s="74"/>
      <c r="M240" s="74"/>
      <c r="N240" s="74"/>
      <c r="O240" s="74"/>
    </row>
    <row r="241" spans="1:15" s="73" customFormat="1" ht="15.75" hidden="1" x14ac:dyDescent="0.25">
      <c r="A241" s="10" t="s">
        <v>273</v>
      </c>
      <c r="B241" s="1"/>
      <c r="C241" s="1"/>
      <c r="D241" s="255" t="s">
        <v>1018</v>
      </c>
      <c r="E241" s="255" t="s">
        <v>1018</v>
      </c>
      <c r="F241" s="255" t="s">
        <v>1018</v>
      </c>
      <c r="G241" s="74"/>
      <c r="H241" s="74"/>
      <c r="M241" s="74"/>
      <c r="N241" s="74"/>
      <c r="O241" s="74"/>
    </row>
    <row r="242" spans="1:15" s="73" customFormat="1" ht="15.75" hidden="1" x14ac:dyDescent="0.25">
      <c r="A242" s="10" t="s">
        <v>39</v>
      </c>
      <c r="B242" s="1"/>
      <c r="C242" s="1"/>
      <c r="D242" s="255" t="str">
        <f>CONCATENATE("BUD",NOTES!$D$7)</f>
        <v>BUD2021</v>
      </c>
      <c r="E242" s="255" t="str">
        <f>CONCATENATE("BUD",NOTES!$D$7)</f>
        <v>BUD2021</v>
      </c>
      <c r="F242" s="255" t="str">
        <f>CONCATENATE("BUD",NOTES!$D$7-1)</f>
        <v>BUD2020</v>
      </c>
      <c r="G242" s="74"/>
      <c r="H242" s="74"/>
      <c r="M242" s="74"/>
      <c r="N242" s="74"/>
      <c r="O242" s="74"/>
    </row>
    <row r="243" spans="1:15" s="73" customFormat="1" ht="15.75" hidden="1" x14ac:dyDescent="0.25">
      <c r="A243" s="10" t="s">
        <v>40</v>
      </c>
      <c r="B243" s="1"/>
      <c r="C243" s="1"/>
      <c r="D243" s="10">
        <v>10</v>
      </c>
      <c r="E243" s="10">
        <v>20</v>
      </c>
      <c r="F243" s="10">
        <v>10</v>
      </c>
    </row>
    <row r="244" spans="1:15" s="73" customFormat="1" ht="15.75" hidden="1" x14ac:dyDescent="0.25">
      <c r="A244" s="10" t="s">
        <v>41</v>
      </c>
      <c r="B244" s="1"/>
      <c r="C244" s="1"/>
      <c r="D244" s="10" t="s">
        <v>81</v>
      </c>
      <c r="E244" s="10" t="s">
        <v>81</v>
      </c>
      <c r="F244" s="10" t="s">
        <v>81</v>
      </c>
    </row>
    <row r="245" spans="1:15" s="73" customFormat="1" ht="15.75" x14ac:dyDescent="0.25">
      <c r="A245" s="10"/>
      <c r="B245" s="1"/>
      <c r="C245" s="1"/>
      <c r="D245" s="10"/>
      <c r="E245" s="10"/>
      <c r="F245" s="10"/>
    </row>
    <row r="246" spans="1:15" s="73" customFormat="1" ht="15.75" hidden="1" x14ac:dyDescent="0.25">
      <c r="A246" s="10" t="s">
        <v>1674</v>
      </c>
      <c r="B246" s="1"/>
      <c r="C246" s="1"/>
      <c r="D246" s="1"/>
      <c r="E246" s="1"/>
      <c r="F246" s="1"/>
      <c r="G246" s="74"/>
      <c r="H246" s="74"/>
      <c r="M246" s="74"/>
      <c r="N246" s="74"/>
      <c r="O246" s="74"/>
    </row>
    <row r="247" spans="1:15" s="75" customFormat="1" ht="15.75" hidden="1" x14ac:dyDescent="0.25">
      <c r="A247" s="10" t="s">
        <v>298</v>
      </c>
      <c r="B247" s="1"/>
      <c r="C247" s="1"/>
      <c r="D247" s="1"/>
      <c r="E247" s="1"/>
      <c r="F247" s="1"/>
      <c r="G247" s="74"/>
      <c r="H247" s="74"/>
      <c r="M247" s="74"/>
      <c r="N247" s="74"/>
      <c r="O247" s="74"/>
    </row>
    <row r="248" spans="1:15" s="73" customFormat="1" ht="15.75" hidden="1" x14ac:dyDescent="0.25">
      <c r="A248" s="10" t="s">
        <v>274</v>
      </c>
      <c r="B248" s="1"/>
      <c r="C248" s="1"/>
      <c r="D248" s="255" t="s">
        <v>1018</v>
      </c>
      <c r="E248" s="255" t="s">
        <v>1018</v>
      </c>
      <c r="F248" s="255" t="s">
        <v>1018</v>
      </c>
      <c r="G248" s="74"/>
      <c r="H248" s="74"/>
      <c r="M248" s="74"/>
      <c r="N248" s="74"/>
      <c r="O248" s="74"/>
    </row>
    <row r="249" spans="1:15" s="73" customFormat="1" ht="15.75" hidden="1" x14ac:dyDescent="0.25">
      <c r="A249" s="10" t="s">
        <v>299</v>
      </c>
      <c r="B249" s="1"/>
      <c r="C249" s="1"/>
      <c r="D249" s="255" t="str">
        <f>CONCATENATE("BUD",NOTES!$D$7)</f>
        <v>BUD2021</v>
      </c>
      <c r="E249" s="255" t="str">
        <f>CONCATENATE("BUD",NOTES!$D$7)</f>
        <v>BUD2021</v>
      </c>
      <c r="F249" s="255" t="str">
        <f>CONCATENATE("BUD",NOTES!$D$7-1)</f>
        <v>BUD2020</v>
      </c>
      <c r="G249" s="74"/>
      <c r="H249" s="74"/>
      <c r="M249" s="74"/>
      <c r="N249" s="74"/>
      <c r="O249" s="74"/>
    </row>
    <row r="250" spans="1:15" s="73" customFormat="1" ht="15.75" hidden="1" x14ac:dyDescent="0.25">
      <c r="A250" s="10" t="s">
        <v>300</v>
      </c>
      <c r="B250" s="1"/>
      <c r="C250" s="1"/>
      <c r="D250" s="10">
        <v>10</v>
      </c>
      <c r="E250" s="10">
        <v>20</v>
      </c>
      <c r="F250" s="10">
        <v>10</v>
      </c>
    </row>
    <row r="251" spans="1:15" s="73" customFormat="1" ht="15.75" hidden="1" x14ac:dyDescent="0.25">
      <c r="A251" s="10" t="s">
        <v>301</v>
      </c>
      <c r="B251" s="1"/>
      <c r="C251" s="1"/>
      <c r="D251" s="10" t="s">
        <v>81</v>
      </c>
      <c r="E251" s="10" t="s">
        <v>81</v>
      </c>
      <c r="F251" s="10" t="s">
        <v>81</v>
      </c>
    </row>
    <row r="252" spans="1:15" x14ac:dyDescent="0.2">
      <c r="A252" s="37"/>
      <c r="B252" s="264"/>
      <c r="C252" s="37"/>
      <c r="D252" s="37"/>
      <c r="E252" s="37"/>
    </row>
    <row r="253" spans="1:15" hidden="1" x14ac:dyDescent="0.2">
      <c r="A253" s="10" t="s">
        <v>1675</v>
      </c>
      <c r="B253" s="264"/>
      <c r="C253" s="37"/>
      <c r="D253" s="37"/>
      <c r="E253" s="37"/>
    </row>
    <row r="254" spans="1:15" hidden="1" x14ac:dyDescent="0.2">
      <c r="A254" s="10" t="s">
        <v>302</v>
      </c>
      <c r="B254" s="264"/>
      <c r="C254" s="37"/>
      <c r="D254" s="37"/>
      <c r="E254" s="37"/>
    </row>
    <row r="255" spans="1:15" hidden="1" x14ac:dyDescent="0.2">
      <c r="A255" s="10" t="s">
        <v>275</v>
      </c>
      <c r="B255" s="264"/>
      <c r="C255" s="37"/>
      <c r="D255" s="255" t="s">
        <v>1018</v>
      </c>
      <c r="E255" s="255" t="s">
        <v>1018</v>
      </c>
      <c r="F255" s="255" t="s">
        <v>1018</v>
      </c>
    </row>
    <row r="256" spans="1:15" hidden="1" x14ac:dyDescent="0.2">
      <c r="A256" s="10" t="s">
        <v>303</v>
      </c>
      <c r="B256" s="264"/>
      <c r="C256" s="37"/>
      <c r="D256" s="255" t="str">
        <f>CONCATENATE("BUD",NOTES!$D$7)</f>
        <v>BUD2021</v>
      </c>
      <c r="E256" s="255" t="str">
        <f>CONCATENATE("BUD",NOTES!$D$7)</f>
        <v>BUD2021</v>
      </c>
      <c r="F256" s="255" t="str">
        <f>CONCATENATE("BUD",NOTES!$D$7-1)</f>
        <v>BUD2020</v>
      </c>
    </row>
    <row r="257" spans="1:6" hidden="1" x14ac:dyDescent="0.2">
      <c r="A257" s="10" t="s">
        <v>304</v>
      </c>
      <c r="B257" s="264"/>
      <c r="C257" s="37"/>
      <c r="D257" s="10">
        <v>10</v>
      </c>
      <c r="E257" s="10">
        <v>20</v>
      </c>
      <c r="F257" s="10">
        <v>10</v>
      </c>
    </row>
    <row r="258" spans="1:6" hidden="1" x14ac:dyDescent="0.2">
      <c r="A258" s="10" t="s">
        <v>305</v>
      </c>
      <c r="B258" s="264"/>
      <c r="C258" s="37"/>
      <c r="D258" s="10" t="s">
        <v>81</v>
      </c>
      <c r="E258" s="10" t="s">
        <v>81</v>
      </c>
      <c r="F258" s="10" t="s">
        <v>81</v>
      </c>
    </row>
    <row r="259" spans="1:6" x14ac:dyDescent="0.2">
      <c r="A259" s="37"/>
      <c r="B259" s="264"/>
      <c r="C259" s="37"/>
      <c r="D259" s="37"/>
      <c r="E259" s="37"/>
    </row>
    <row r="260" spans="1:6" hidden="1" x14ac:dyDescent="0.2">
      <c r="A260" t="s">
        <v>658</v>
      </c>
      <c r="B260" s="264"/>
      <c r="C260" s="37"/>
      <c r="D260" s="37">
        <v>0</v>
      </c>
      <c r="E260" s="37">
        <v>378000</v>
      </c>
      <c r="F260">
        <v>353200</v>
      </c>
    </row>
    <row r="261" spans="1:6" hidden="1" x14ac:dyDescent="0.2">
      <c r="A261" t="s">
        <v>659</v>
      </c>
      <c r="B261" s="264"/>
      <c r="C261" s="37"/>
      <c r="D261" s="37">
        <v>0</v>
      </c>
      <c r="E261" s="37">
        <v>249491.99</v>
      </c>
      <c r="F261">
        <v>245920.18</v>
      </c>
    </row>
    <row r="262" spans="1:6" hidden="1" x14ac:dyDescent="0.2">
      <c r="A262" t="s">
        <v>660</v>
      </c>
      <c r="B262" s="264"/>
      <c r="C262" s="37"/>
      <c r="D262" s="37">
        <v>0</v>
      </c>
      <c r="E262" s="37">
        <v>1235700</v>
      </c>
      <c r="F262">
        <v>1164100</v>
      </c>
    </row>
    <row r="263" spans="1:6" hidden="1" x14ac:dyDescent="0.2">
      <c r="A263" t="s">
        <v>661</v>
      </c>
      <c r="B263" s="264"/>
      <c r="C263" s="37"/>
      <c r="D263" s="37">
        <v>0</v>
      </c>
      <c r="E263" s="37">
        <v>719856.31</v>
      </c>
      <c r="F263">
        <v>634831.85</v>
      </c>
    </row>
    <row r="264" spans="1:6" hidden="1" x14ac:dyDescent="0.2">
      <c r="A264" t="s">
        <v>662</v>
      </c>
      <c r="B264" s="264"/>
      <c r="C264" s="37"/>
      <c r="D264" s="37">
        <v>0</v>
      </c>
      <c r="E264" s="37">
        <v>269500</v>
      </c>
      <c r="F264">
        <v>269000</v>
      </c>
    </row>
    <row r="265" spans="1:6" hidden="1" x14ac:dyDescent="0.2">
      <c r="A265" t="s">
        <v>663</v>
      </c>
      <c r="B265" s="264"/>
      <c r="C265" s="37"/>
      <c r="D265" s="37">
        <v>0</v>
      </c>
      <c r="E265" s="37">
        <v>159439.71</v>
      </c>
      <c r="F265">
        <v>154642.28</v>
      </c>
    </row>
    <row r="266" spans="1:6" hidden="1" x14ac:dyDescent="0.2">
      <c r="A266" t="s">
        <v>664</v>
      </c>
      <c r="B266" s="264"/>
      <c r="C266" s="37"/>
      <c r="D266" s="37">
        <v>0</v>
      </c>
      <c r="E266" s="37">
        <v>1000</v>
      </c>
      <c r="F266">
        <v>1000</v>
      </c>
    </row>
    <row r="267" spans="1:6" hidden="1" x14ac:dyDescent="0.2">
      <c r="A267" t="s">
        <v>666</v>
      </c>
      <c r="B267" s="264"/>
      <c r="C267" s="37"/>
      <c r="D267" s="37">
        <v>0</v>
      </c>
      <c r="E267" s="37">
        <v>0</v>
      </c>
      <c r="F267">
        <v>0</v>
      </c>
    </row>
    <row r="268" spans="1:6" hidden="1" x14ac:dyDescent="0.2">
      <c r="A268" t="s">
        <v>667</v>
      </c>
      <c r="B268" s="264"/>
      <c r="C268" s="37"/>
      <c r="D268" s="37">
        <v>0</v>
      </c>
      <c r="E268" s="37">
        <v>0</v>
      </c>
      <c r="F268">
        <v>0</v>
      </c>
    </row>
    <row r="269" spans="1:6" hidden="1" x14ac:dyDescent="0.2">
      <c r="A269" t="s">
        <v>668</v>
      </c>
      <c r="B269" s="264"/>
      <c r="C269" s="37"/>
      <c r="D269" s="37">
        <v>0</v>
      </c>
      <c r="E269" s="37">
        <v>0</v>
      </c>
      <c r="F269">
        <v>0</v>
      </c>
    </row>
    <row r="270" spans="1:6" hidden="1" x14ac:dyDescent="0.2">
      <c r="A270" t="s">
        <v>669</v>
      </c>
      <c r="B270" s="264"/>
      <c r="C270" s="37"/>
      <c r="D270" s="37">
        <v>0</v>
      </c>
      <c r="E270" s="37">
        <v>834000</v>
      </c>
      <c r="F270">
        <v>862600</v>
      </c>
    </row>
    <row r="271" spans="1:6" hidden="1" x14ac:dyDescent="0.2">
      <c r="A271" t="s">
        <v>670</v>
      </c>
      <c r="B271" s="264"/>
      <c r="C271" s="37"/>
      <c r="D271" s="37">
        <v>0</v>
      </c>
      <c r="E271" s="37">
        <v>320000</v>
      </c>
      <c r="F271">
        <v>320000</v>
      </c>
    </row>
    <row r="272" spans="1:6" hidden="1" x14ac:dyDescent="0.2">
      <c r="A272" t="s">
        <v>671</v>
      </c>
      <c r="B272" s="264"/>
      <c r="C272" s="37"/>
      <c r="D272" s="37">
        <v>0</v>
      </c>
      <c r="E272" s="37">
        <v>147459.13</v>
      </c>
      <c r="F272">
        <v>152755.43</v>
      </c>
    </row>
    <row r="273" spans="1:6" hidden="1" x14ac:dyDescent="0.2">
      <c r="A273" t="s">
        <v>672</v>
      </c>
      <c r="B273" s="264"/>
      <c r="C273" s="37"/>
      <c r="D273" s="37">
        <v>0</v>
      </c>
      <c r="E273" s="37">
        <v>1896300</v>
      </c>
      <c r="F273">
        <v>2097100</v>
      </c>
    </row>
    <row r="274" spans="1:6" hidden="1" x14ac:dyDescent="0.2">
      <c r="A274" t="s">
        <v>673</v>
      </c>
      <c r="B274" s="264"/>
      <c r="C274" s="37"/>
      <c r="D274" s="37">
        <v>0</v>
      </c>
      <c r="E274" s="37">
        <v>0</v>
      </c>
      <c r="F274">
        <v>2000</v>
      </c>
    </row>
    <row r="275" spans="1:6" hidden="1" x14ac:dyDescent="0.2">
      <c r="A275" t="s">
        <v>674</v>
      </c>
      <c r="B275" s="264"/>
      <c r="C275" s="37"/>
      <c r="D275" s="37">
        <v>0</v>
      </c>
      <c r="E275" s="37">
        <v>0</v>
      </c>
      <c r="F275">
        <v>0</v>
      </c>
    </row>
    <row r="276" spans="1:6" hidden="1" x14ac:dyDescent="0.2">
      <c r="A276" t="s">
        <v>675</v>
      </c>
      <c r="B276" s="264"/>
      <c r="C276" s="37"/>
      <c r="D276" s="37">
        <v>0</v>
      </c>
      <c r="E276" s="37">
        <v>268392.86</v>
      </c>
      <c r="F276">
        <v>271038.86</v>
      </c>
    </row>
    <row r="277" spans="1:6" hidden="1" x14ac:dyDescent="0.2">
      <c r="A277" t="s">
        <v>676</v>
      </c>
      <c r="B277" s="264"/>
      <c r="C277" s="37"/>
      <c r="D277" s="37">
        <v>0</v>
      </c>
      <c r="E277" s="37">
        <v>5000</v>
      </c>
      <c r="F277">
        <v>20000</v>
      </c>
    </row>
    <row r="278" spans="1:6" hidden="1" x14ac:dyDescent="0.2">
      <c r="A278" t="s">
        <v>677</v>
      </c>
      <c r="B278" s="264"/>
      <c r="C278" s="37"/>
      <c r="D278" s="37">
        <v>0</v>
      </c>
      <c r="E278" s="37">
        <v>545.03</v>
      </c>
      <c r="F278">
        <v>348.18</v>
      </c>
    </row>
    <row r="279" spans="1:6" hidden="1" x14ac:dyDescent="0.2">
      <c r="A279" t="s">
        <v>678</v>
      </c>
      <c r="B279" s="264"/>
      <c r="C279" s="37"/>
      <c r="D279" s="37">
        <v>0</v>
      </c>
      <c r="E279" s="37">
        <v>40000</v>
      </c>
      <c r="F279">
        <v>20000</v>
      </c>
    </row>
    <row r="280" spans="1:6" s="73" customFormat="1" hidden="1" x14ac:dyDescent="0.2">
      <c r="A280" t="s">
        <v>679</v>
      </c>
      <c r="B280" s="75"/>
      <c r="C280" s="75"/>
      <c r="D280" s="75">
        <v>0</v>
      </c>
      <c r="E280" s="75">
        <v>0</v>
      </c>
      <c r="F280" s="73">
        <v>0</v>
      </c>
    </row>
    <row r="281" spans="1:6" s="73" customFormat="1" hidden="1" x14ac:dyDescent="0.2">
      <c r="A281" t="s">
        <v>680</v>
      </c>
      <c r="B281" s="75"/>
      <c r="C281" s="75"/>
      <c r="D281" s="75">
        <v>0</v>
      </c>
      <c r="E281" s="75">
        <v>17926.400000000001</v>
      </c>
      <c r="F281" s="73">
        <v>17339.939999999999</v>
      </c>
    </row>
    <row r="282" spans="1:6" s="73" customFormat="1" hidden="1" x14ac:dyDescent="0.2">
      <c r="A282" t="s">
        <v>681</v>
      </c>
      <c r="B282" s="75"/>
      <c r="C282" s="75"/>
      <c r="D282" s="75">
        <v>0</v>
      </c>
      <c r="E282" s="75">
        <v>188000</v>
      </c>
      <c r="F282" s="73">
        <v>188000</v>
      </c>
    </row>
    <row r="283" spans="1:6" s="73" customFormat="1" hidden="1" x14ac:dyDescent="0.2">
      <c r="A283" t="s">
        <v>682</v>
      </c>
      <c r="B283" s="75"/>
      <c r="C283" s="75"/>
      <c r="D283" s="75">
        <v>0</v>
      </c>
      <c r="E283" s="75">
        <v>0</v>
      </c>
      <c r="F283" s="73">
        <v>0</v>
      </c>
    </row>
    <row r="284" spans="1:6" s="73" customFormat="1" hidden="1" x14ac:dyDescent="0.2">
      <c r="A284" t="s">
        <v>683</v>
      </c>
      <c r="B284" s="75"/>
      <c r="C284" s="75"/>
      <c r="D284" s="75">
        <v>0</v>
      </c>
      <c r="E284" s="75">
        <v>0</v>
      </c>
      <c r="F284" s="73">
        <v>7000</v>
      </c>
    </row>
    <row r="285" spans="1:6" s="73" customFormat="1" hidden="1" x14ac:dyDescent="0.2">
      <c r="A285" t="s">
        <v>684</v>
      </c>
      <c r="B285" s="75"/>
      <c r="C285" s="75"/>
      <c r="D285" s="75">
        <v>0</v>
      </c>
      <c r="E285" s="75">
        <v>0</v>
      </c>
      <c r="F285" s="73">
        <v>0</v>
      </c>
    </row>
    <row r="286" spans="1:6" s="73" customFormat="1" hidden="1" x14ac:dyDescent="0.2">
      <c r="A286" t="s">
        <v>700</v>
      </c>
      <c r="B286" s="75"/>
      <c r="C286" s="75"/>
      <c r="D286" s="75">
        <v>0</v>
      </c>
      <c r="E286" s="75">
        <v>1069900</v>
      </c>
      <c r="F286" s="73">
        <v>1219500</v>
      </c>
    </row>
    <row r="287" spans="1:6" s="73" customFormat="1" hidden="1" x14ac:dyDescent="0.2">
      <c r="A287" t="s">
        <v>685</v>
      </c>
      <c r="B287" s="75"/>
      <c r="C287" s="75"/>
      <c r="D287" s="75">
        <v>0</v>
      </c>
      <c r="E287" s="75">
        <v>232798.88</v>
      </c>
      <c r="F287" s="73">
        <v>205511.52</v>
      </c>
    </row>
    <row r="288" spans="1:6" s="73" customFormat="1" hidden="1" x14ac:dyDescent="0.2">
      <c r="A288" t="s">
        <v>686</v>
      </c>
      <c r="B288" s="75"/>
      <c r="C288" s="75"/>
      <c r="D288" s="75">
        <v>0</v>
      </c>
      <c r="E288" s="75">
        <v>20000</v>
      </c>
      <c r="F288" s="73">
        <v>20000</v>
      </c>
    </row>
    <row r="289" spans="1:10" s="73" customFormat="1" hidden="1" x14ac:dyDescent="0.2">
      <c r="A289" t="s">
        <v>687</v>
      </c>
      <c r="B289" s="75"/>
      <c r="C289" s="75"/>
      <c r="D289" s="75">
        <v>0</v>
      </c>
      <c r="E289" s="75">
        <v>635.87</v>
      </c>
      <c r="F289" s="73">
        <v>278.55</v>
      </c>
    </row>
    <row r="290" spans="1:10" s="73" customFormat="1" hidden="1" x14ac:dyDescent="0.2">
      <c r="A290" t="s">
        <v>688</v>
      </c>
      <c r="B290" s="75"/>
      <c r="C290" s="75"/>
      <c r="D290" s="75">
        <v>0</v>
      </c>
      <c r="E290" s="75">
        <v>479500</v>
      </c>
      <c r="F290" s="73">
        <v>494800</v>
      </c>
    </row>
    <row r="291" spans="1:10" s="73" customFormat="1" hidden="1" x14ac:dyDescent="0.2">
      <c r="A291" t="s">
        <v>689</v>
      </c>
      <c r="B291" s="75"/>
      <c r="C291" s="75"/>
      <c r="D291" s="75">
        <v>0</v>
      </c>
      <c r="E291" s="75">
        <v>65000</v>
      </c>
      <c r="F291" s="73">
        <v>60300</v>
      </c>
    </row>
    <row r="292" spans="1:10" s="73" customFormat="1" hidden="1" x14ac:dyDescent="0.2">
      <c r="A292" t="s">
        <v>690</v>
      </c>
      <c r="B292" s="75"/>
      <c r="C292" s="75"/>
      <c r="D292" s="75">
        <v>0</v>
      </c>
      <c r="E292" s="75">
        <v>150000</v>
      </c>
      <c r="F292" s="73">
        <v>150000</v>
      </c>
    </row>
    <row r="293" spans="1:10" hidden="1" x14ac:dyDescent="0.2">
      <c r="A293" t="s">
        <v>691</v>
      </c>
      <c r="D293">
        <v>0</v>
      </c>
      <c r="E293">
        <v>95729.65</v>
      </c>
      <c r="F293">
        <v>90993.56</v>
      </c>
    </row>
    <row r="294" spans="1:10" hidden="1" x14ac:dyDescent="0.2">
      <c r="A294" t="s">
        <v>698</v>
      </c>
      <c r="D294">
        <v>0</v>
      </c>
      <c r="E294">
        <v>0</v>
      </c>
      <c r="F294">
        <v>0</v>
      </c>
    </row>
    <row r="295" spans="1:10" hidden="1" x14ac:dyDescent="0.2">
      <c r="A295" t="s">
        <v>699</v>
      </c>
      <c r="D295">
        <v>0</v>
      </c>
      <c r="E295">
        <v>0</v>
      </c>
      <c r="F295">
        <v>0</v>
      </c>
    </row>
    <row r="296" spans="1:10" hidden="1" x14ac:dyDescent="0.2">
      <c r="A296" s="9" t="s">
        <v>701</v>
      </c>
      <c r="D296">
        <v>0</v>
      </c>
      <c r="E296">
        <v>1834900</v>
      </c>
      <c r="F296">
        <v>1502900</v>
      </c>
    </row>
    <row r="298" spans="1:10" ht="13.5" thickBot="1" x14ac:dyDescent="0.25"/>
    <row r="299" spans="1:10" ht="15" customHeight="1" thickBot="1" x14ac:dyDescent="0.3">
      <c r="B299" s="387" t="s">
        <v>113</v>
      </c>
      <c r="C299" s="388"/>
      <c r="D299" s="388"/>
      <c r="E299" s="388"/>
      <c r="F299" s="388"/>
      <c r="G299" s="389"/>
      <c r="H299" s="3"/>
    </row>
    <row r="300" spans="1:10" ht="16.5" thickBot="1" x14ac:dyDescent="0.3">
      <c r="B300" s="8"/>
      <c r="C300" s="30"/>
      <c r="D300" s="405">
        <f>NOTES!$D$7</f>
        <v>2021</v>
      </c>
      <c r="E300" s="406"/>
      <c r="F300" s="405">
        <f>NOTES!$D$7-1</f>
        <v>2020</v>
      </c>
      <c r="G300" s="406"/>
    </row>
    <row r="301" spans="1:10" ht="39.75" thickBot="1" x14ac:dyDescent="0.3">
      <c r="B301" s="117"/>
      <c r="C301" s="36" t="s">
        <v>1265</v>
      </c>
      <c r="D301" s="126" t="s">
        <v>1263</v>
      </c>
      <c r="E301" s="126" t="s">
        <v>1359</v>
      </c>
      <c r="F301" s="126" t="s">
        <v>1263</v>
      </c>
      <c r="G301" s="127" t="s">
        <v>1264</v>
      </c>
    </row>
    <row r="302" spans="1:10" ht="13.5" thickBot="1" x14ac:dyDescent="0.25">
      <c r="B302" s="117" t="s">
        <v>723</v>
      </c>
      <c r="C302" s="177"/>
      <c r="D302" s="180" t="s">
        <v>1262</v>
      </c>
      <c r="E302" s="180" t="s">
        <v>1262</v>
      </c>
      <c r="F302" s="180" t="s">
        <v>1262</v>
      </c>
      <c r="G302" s="180" t="s">
        <v>1262</v>
      </c>
      <c r="I302" s="283" t="s">
        <v>515</v>
      </c>
      <c r="J302" s="10"/>
    </row>
    <row r="303" spans="1:10" ht="15.75" x14ac:dyDescent="0.25">
      <c r="B303" s="117"/>
      <c r="C303" s="18"/>
      <c r="D303" s="190"/>
      <c r="E303" s="190"/>
      <c r="F303" s="190"/>
      <c r="G303" s="190"/>
      <c r="I303" s="44" t="s">
        <v>1033</v>
      </c>
      <c r="J303" s="284" t="s">
        <v>515</v>
      </c>
    </row>
    <row r="304" spans="1:10" x14ac:dyDescent="0.2">
      <c r="B304" s="118" t="s">
        <v>10</v>
      </c>
      <c r="C304" s="119" t="s">
        <v>826</v>
      </c>
      <c r="D304" s="269">
        <v>0</v>
      </c>
      <c r="E304" s="269">
        <v>378000</v>
      </c>
      <c r="F304" s="269">
        <v>353200</v>
      </c>
      <c r="G304" s="190">
        <v>353200</v>
      </c>
      <c r="I304" s="43"/>
      <c r="J304" s="285">
        <f>IF(E304="",1,IF(F304&gt;E304,F304,IF(G304&gt;E304,G304,E304)))</f>
        <v>378000</v>
      </c>
    </row>
    <row r="305" spans="1:10" x14ac:dyDescent="0.2">
      <c r="B305" s="118" t="s">
        <v>969</v>
      </c>
      <c r="C305" s="119" t="s">
        <v>1109</v>
      </c>
      <c r="D305" s="269">
        <v>0</v>
      </c>
      <c r="E305" s="269">
        <v>249500</v>
      </c>
      <c r="F305" s="269">
        <v>245900</v>
      </c>
      <c r="G305" s="190">
        <v>245900</v>
      </c>
      <c r="J305" s="285">
        <f t="shared" ref="J305:J369" si="0">IF(E305="",1,IF(F305&gt;E305,F305,IF(G305&gt;E305,G305,E305)))</f>
        <v>249500</v>
      </c>
    </row>
    <row r="306" spans="1:10" ht="16.5" thickBot="1" x14ac:dyDescent="0.25">
      <c r="B306" s="8"/>
      <c r="C306" s="17"/>
      <c r="D306" s="190"/>
      <c r="E306" s="190"/>
      <c r="F306" s="190"/>
      <c r="G306" s="190"/>
      <c r="J306" s="285">
        <f t="shared" si="0"/>
        <v>1</v>
      </c>
    </row>
    <row r="307" spans="1:10" ht="16.5" thickBot="1" x14ac:dyDescent="0.3">
      <c r="B307" s="8"/>
      <c r="C307" s="30" t="s">
        <v>825</v>
      </c>
      <c r="D307" s="191">
        <v>0</v>
      </c>
      <c r="E307" s="191">
        <v>627500</v>
      </c>
      <c r="F307" s="191">
        <v>599100</v>
      </c>
      <c r="G307" s="191">
        <v>599100</v>
      </c>
      <c r="J307" s="285">
        <f t="shared" si="0"/>
        <v>627500</v>
      </c>
    </row>
    <row r="308" spans="1:10" x14ac:dyDescent="0.2">
      <c r="B308" s="8"/>
      <c r="C308" s="166"/>
      <c r="D308" s="190"/>
      <c r="E308" s="190"/>
      <c r="F308" s="190"/>
      <c r="G308" s="190"/>
      <c r="J308" s="285">
        <f t="shared" si="0"/>
        <v>1</v>
      </c>
    </row>
    <row r="309" spans="1:10" x14ac:dyDescent="0.2">
      <c r="B309" s="118" t="s">
        <v>8</v>
      </c>
      <c r="C309" s="119" t="s">
        <v>828</v>
      </c>
      <c r="D309" s="269">
        <v>0</v>
      </c>
      <c r="E309" s="269">
        <v>1235700</v>
      </c>
      <c r="F309" s="269">
        <v>1164100</v>
      </c>
      <c r="G309" s="190">
        <v>1164100</v>
      </c>
      <c r="J309" s="285">
        <f t="shared" si="0"/>
        <v>1235700</v>
      </c>
    </row>
    <row r="310" spans="1:10" x14ac:dyDescent="0.2">
      <c r="B310" s="118" t="s">
        <v>970</v>
      </c>
      <c r="C310" s="119" t="s">
        <v>1109</v>
      </c>
      <c r="D310" s="269">
        <v>0</v>
      </c>
      <c r="E310" s="269">
        <v>719900</v>
      </c>
      <c r="F310" s="269">
        <v>634800</v>
      </c>
      <c r="G310" s="190">
        <v>634800</v>
      </c>
      <c r="J310" s="285">
        <f t="shared" si="0"/>
        <v>719900</v>
      </c>
    </row>
    <row r="311" spans="1:10" ht="16.5" thickBot="1" x14ac:dyDescent="0.25">
      <c r="B311" s="8"/>
      <c r="C311" s="17"/>
      <c r="D311" s="190"/>
      <c r="E311" s="190"/>
      <c r="F311" s="190"/>
      <c r="G311" s="190"/>
      <c r="J311" s="285">
        <f t="shared" si="0"/>
        <v>1</v>
      </c>
    </row>
    <row r="312" spans="1:10" ht="16.5" thickBot="1" x14ac:dyDescent="0.3">
      <c r="B312" s="8"/>
      <c r="C312" s="30" t="s">
        <v>827</v>
      </c>
      <c r="D312" s="191">
        <v>0</v>
      </c>
      <c r="E312" s="191">
        <v>1955600</v>
      </c>
      <c r="F312" s="191">
        <v>1798900</v>
      </c>
      <c r="G312" s="191">
        <v>1798900</v>
      </c>
      <c r="J312" s="285">
        <f t="shared" si="0"/>
        <v>1955600</v>
      </c>
    </row>
    <row r="313" spans="1:10" x14ac:dyDescent="0.2">
      <c r="B313" s="8"/>
      <c r="C313" s="166"/>
      <c r="D313" s="190"/>
      <c r="E313" s="190"/>
      <c r="F313" s="190"/>
      <c r="G313" s="190"/>
      <c r="J313" s="285">
        <f t="shared" si="0"/>
        <v>1</v>
      </c>
    </row>
    <row r="314" spans="1:10" x14ac:dyDescent="0.2">
      <c r="B314" s="118" t="s">
        <v>9</v>
      </c>
      <c r="C314" s="119" t="s">
        <v>830</v>
      </c>
      <c r="D314" s="269">
        <v>0</v>
      </c>
      <c r="E314" s="269">
        <v>269500</v>
      </c>
      <c r="F314" s="269">
        <v>269000</v>
      </c>
      <c r="G314" s="190">
        <v>269000</v>
      </c>
      <c r="J314" s="285">
        <f t="shared" si="0"/>
        <v>269500</v>
      </c>
    </row>
    <row r="315" spans="1:10" x14ac:dyDescent="0.2">
      <c r="B315" s="118" t="s">
        <v>971</v>
      </c>
      <c r="C315" s="118" t="s">
        <v>1109</v>
      </c>
      <c r="D315" s="269">
        <v>0</v>
      </c>
      <c r="E315" s="269">
        <v>159400</v>
      </c>
      <c r="F315" s="269">
        <v>154600</v>
      </c>
      <c r="G315" s="190">
        <v>154600</v>
      </c>
      <c r="J315" s="285">
        <f t="shared" si="0"/>
        <v>159400</v>
      </c>
    </row>
    <row r="316" spans="1:10" ht="13.5" thickBot="1" x14ac:dyDescent="0.25">
      <c r="B316" s="118"/>
      <c r="C316" s="185"/>
      <c r="D316" s="190"/>
      <c r="E316" s="190"/>
      <c r="F316" s="190"/>
      <c r="G316" s="190"/>
      <c r="J316" s="285">
        <f t="shared" si="0"/>
        <v>1</v>
      </c>
    </row>
    <row r="317" spans="1:10" ht="16.5" thickBot="1" x14ac:dyDescent="0.25">
      <c r="B317" s="8"/>
      <c r="C317" s="56" t="s">
        <v>829</v>
      </c>
      <c r="D317" s="191">
        <v>0</v>
      </c>
      <c r="E317" s="191">
        <v>428900</v>
      </c>
      <c r="F317" s="191">
        <v>423600</v>
      </c>
      <c r="G317" s="191">
        <v>423600</v>
      </c>
      <c r="J317" s="285">
        <f t="shared" si="0"/>
        <v>428900</v>
      </c>
    </row>
    <row r="318" spans="1:10" x14ac:dyDescent="0.2">
      <c r="B318" s="8"/>
      <c r="C318" s="166"/>
      <c r="D318" s="190"/>
      <c r="E318" s="190"/>
      <c r="F318" s="190"/>
      <c r="G318" s="190"/>
      <c r="J318" s="285">
        <f t="shared" si="0"/>
        <v>1</v>
      </c>
    </row>
    <row r="319" spans="1:10" x14ac:dyDescent="0.2">
      <c r="B319" s="118" t="s">
        <v>11</v>
      </c>
      <c r="C319" s="10" t="s">
        <v>133</v>
      </c>
      <c r="D319" s="269">
        <v>0</v>
      </c>
      <c r="E319" s="269">
        <v>1000</v>
      </c>
      <c r="F319" s="269">
        <v>1000</v>
      </c>
      <c r="G319" s="190">
        <v>1000</v>
      </c>
      <c r="J319" s="285">
        <f t="shared" si="0"/>
        <v>1000</v>
      </c>
    </row>
    <row r="320" spans="1:10" s="66" customFormat="1" ht="12.75" customHeight="1" x14ac:dyDescent="0.2">
      <c r="A320"/>
      <c r="B320" s="223" t="s">
        <v>12</v>
      </c>
      <c r="C320" s="282" t="s">
        <v>13</v>
      </c>
      <c r="D320" s="269">
        <v>0</v>
      </c>
      <c r="E320" s="269">
        <v>0</v>
      </c>
      <c r="F320" s="269">
        <v>0</v>
      </c>
      <c r="G320" s="190">
        <v>0</v>
      </c>
      <c r="I320" s="287"/>
      <c r="J320" s="285">
        <f t="shared" si="0"/>
        <v>0</v>
      </c>
    </row>
    <row r="321" spans="2:10" x14ac:dyDescent="0.2">
      <c r="B321" s="118" t="s">
        <v>14</v>
      </c>
      <c r="C321" s="119" t="s">
        <v>15</v>
      </c>
      <c r="D321" s="269">
        <v>0</v>
      </c>
      <c r="E321" s="269">
        <v>0</v>
      </c>
      <c r="F321" s="269">
        <v>0</v>
      </c>
      <c r="G321" s="190">
        <v>0</v>
      </c>
      <c r="J321" s="285">
        <f t="shared" si="0"/>
        <v>0</v>
      </c>
    </row>
    <row r="322" spans="2:10" x14ac:dyDescent="0.2">
      <c r="B322" s="118" t="s">
        <v>972</v>
      </c>
      <c r="C322" s="119" t="s">
        <v>1109</v>
      </c>
      <c r="D322" s="269">
        <v>0</v>
      </c>
      <c r="E322" s="269">
        <v>0</v>
      </c>
      <c r="F322" s="269">
        <v>0</v>
      </c>
      <c r="G322" s="190">
        <v>0</v>
      </c>
      <c r="J322" s="285">
        <f t="shared" si="0"/>
        <v>0</v>
      </c>
    </row>
    <row r="323" spans="2:10" ht="13.5" thickBot="1" x14ac:dyDescent="0.25">
      <c r="B323" s="118"/>
      <c r="C323" s="119"/>
      <c r="D323" s="190"/>
      <c r="E323" s="190"/>
      <c r="F323" s="190"/>
      <c r="G323" s="190"/>
      <c r="J323" s="285">
        <f t="shared" si="0"/>
        <v>1</v>
      </c>
    </row>
    <row r="324" spans="2:10" ht="16.5" thickBot="1" x14ac:dyDescent="0.3">
      <c r="B324" s="8"/>
      <c r="C324" s="34" t="s">
        <v>1045</v>
      </c>
      <c r="D324" s="191">
        <v>0</v>
      </c>
      <c r="E324" s="191">
        <v>1000</v>
      </c>
      <c r="F324" s="191">
        <v>1000</v>
      </c>
      <c r="G324" s="191">
        <v>1000</v>
      </c>
      <c r="J324" s="285">
        <f t="shared" si="0"/>
        <v>1000</v>
      </c>
    </row>
    <row r="325" spans="2:10" x14ac:dyDescent="0.2">
      <c r="B325" s="8"/>
      <c r="C325" s="166"/>
      <c r="D325" s="190"/>
      <c r="E325" s="190"/>
      <c r="F325" s="190"/>
      <c r="G325" s="190"/>
      <c r="J325" s="285">
        <f t="shared" si="0"/>
        <v>1</v>
      </c>
    </row>
    <row r="326" spans="2:10" x14ac:dyDescent="0.2">
      <c r="B326" s="118" t="s">
        <v>16</v>
      </c>
      <c r="C326" s="119" t="s">
        <v>832</v>
      </c>
      <c r="D326" s="269">
        <v>0</v>
      </c>
      <c r="E326" s="269">
        <v>834000</v>
      </c>
      <c r="F326" s="269">
        <v>862600</v>
      </c>
      <c r="G326" s="190">
        <v>763000</v>
      </c>
      <c r="J326" s="285">
        <f t="shared" si="0"/>
        <v>862600</v>
      </c>
    </row>
    <row r="327" spans="2:10" x14ac:dyDescent="0.2">
      <c r="B327" s="118" t="s">
        <v>17</v>
      </c>
      <c r="C327" s="10" t="s">
        <v>134</v>
      </c>
      <c r="D327" s="269">
        <v>0</v>
      </c>
      <c r="E327" s="269">
        <v>320000</v>
      </c>
      <c r="F327" s="269">
        <v>320000</v>
      </c>
      <c r="G327" s="190">
        <v>320000</v>
      </c>
      <c r="J327" s="285">
        <f t="shared" si="0"/>
        <v>320000</v>
      </c>
    </row>
    <row r="328" spans="2:10" x14ac:dyDescent="0.2">
      <c r="B328" s="118" t="s">
        <v>973</v>
      </c>
      <c r="C328" s="119" t="s">
        <v>1109</v>
      </c>
      <c r="D328" s="269">
        <v>0</v>
      </c>
      <c r="E328" s="269">
        <v>147500</v>
      </c>
      <c r="F328" s="269">
        <v>152800</v>
      </c>
      <c r="G328" s="190">
        <v>152800</v>
      </c>
      <c r="J328" s="285">
        <f t="shared" si="0"/>
        <v>152800</v>
      </c>
    </row>
    <row r="329" spans="2:10" ht="13.5" thickBot="1" x14ac:dyDescent="0.25">
      <c r="B329" s="8"/>
      <c r="C329" s="166"/>
      <c r="D329" s="190"/>
      <c r="E329" s="190"/>
      <c r="F329" s="190"/>
      <c r="G329" s="190"/>
      <c r="J329" s="285">
        <f t="shared" si="0"/>
        <v>1</v>
      </c>
    </row>
    <row r="330" spans="2:10" ht="16.5" thickBot="1" x14ac:dyDescent="0.25">
      <c r="B330" s="8"/>
      <c r="C330" s="56" t="s">
        <v>831</v>
      </c>
      <c r="D330" s="191">
        <v>0</v>
      </c>
      <c r="E330" s="191">
        <v>1301500</v>
      </c>
      <c r="F330" s="191">
        <v>1335400</v>
      </c>
      <c r="G330" s="191">
        <v>1235800</v>
      </c>
      <c r="J330" s="285">
        <f t="shared" si="0"/>
        <v>1335400</v>
      </c>
    </row>
    <row r="331" spans="2:10" x14ac:dyDescent="0.2">
      <c r="B331" s="8"/>
      <c r="C331" s="166"/>
      <c r="D331" s="190"/>
      <c r="E331" s="190"/>
      <c r="F331" s="190"/>
      <c r="G331" s="190"/>
      <c r="J331" s="285">
        <f t="shared" si="0"/>
        <v>1</v>
      </c>
    </row>
    <row r="332" spans="2:10" x14ac:dyDescent="0.2">
      <c r="B332" s="118" t="s">
        <v>18</v>
      </c>
      <c r="C332" s="119" t="s">
        <v>834</v>
      </c>
      <c r="D332" s="269">
        <v>0</v>
      </c>
      <c r="E332" s="269">
        <v>1896300</v>
      </c>
      <c r="F332" s="269">
        <v>2097100</v>
      </c>
      <c r="G332" s="190">
        <v>1900000</v>
      </c>
      <c r="J332" s="285">
        <f t="shared" si="0"/>
        <v>2097100</v>
      </c>
    </row>
    <row r="333" spans="2:10" x14ac:dyDescent="0.2">
      <c r="B333" s="118" t="s">
        <v>19</v>
      </c>
      <c r="C333" s="119" t="s">
        <v>20</v>
      </c>
      <c r="D333" s="269">
        <v>0</v>
      </c>
      <c r="E333" s="269">
        <v>0</v>
      </c>
      <c r="F333" s="269">
        <v>2000</v>
      </c>
      <c r="G333" s="190">
        <v>2000</v>
      </c>
      <c r="J333" s="285">
        <f t="shared" si="0"/>
        <v>2000</v>
      </c>
    </row>
    <row r="334" spans="2:10" x14ac:dyDescent="0.2">
      <c r="B334" s="118" t="s">
        <v>21</v>
      </c>
      <c r="C334" s="119" t="s">
        <v>835</v>
      </c>
      <c r="D334" s="269">
        <v>0</v>
      </c>
      <c r="E334" s="269">
        <v>0</v>
      </c>
      <c r="F334" s="269">
        <v>0</v>
      </c>
      <c r="G334" s="190">
        <v>0</v>
      </c>
      <c r="J334" s="285">
        <f t="shared" si="0"/>
        <v>0</v>
      </c>
    </row>
    <row r="335" spans="2:10" x14ac:dyDescent="0.2">
      <c r="B335" s="118" t="s">
        <v>974</v>
      </c>
      <c r="C335" s="119" t="s">
        <v>1109</v>
      </c>
      <c r="D335" s="269">
        <v>0</v>
      </c>
      <c r="E335" s="269">
        <v>268400</v>
      </c>
      <c r="F335" s="269">
        <v>271000</v>
      </c>
      <c r="G335" s="190">
        <v>271000</v>
      </c>
      <c r="J335" s="285">
        <f t="shared" si="0"/>
        <v>271000</v>
      </c>
    </row>
    <row r="336" spans="2:10" ht="13.5" thickBot="1" x14ac:dyDescent="0.25">
      <c r="B336" s="8"/>
      <c r="C336" s="166"/>
      <c r="D336" s="190"/>
      <c r="E336" s="190"/>
      <c r="F336" s="190"/>
      <c r="G336" s="190"/>
      <c r="J336" s="285">
        <f t="shared" si="0"/>
        <v>1</v>
      </c>
    </row>
    <row r="337" spans="1:10" ht="16.5" thickBot="1" x14ac:dyDescent="0.3">
      <c r="B337" s="8"/>
      <c r="C337" s="30" t="s">
        <v>833</v>
      </c>
      <c r="D337" s="191">
        <v>0</v>
      </c>
      <c r="E337" s="191">
        <v>2164700</v>
      </c>
      <c r="F337" s="191">
        <v>2370100</v>
      </c>
      <c r="G337" s="191">
        <v>2173000</v>
      </c>
      <c r="J337" s="285">
        <f t="shared" si="0"/>
        <v>2370100</v>
      </c>
    </row>
    <row r="338" spans="1:10" x14ac:dyDescent="0.2">
      <c r="B338" s="8"/>
      <c r="C338" s="166"/>
      <c r="D338" s="190"/>
      <c r="E338" s="190"/>
      <c r="F338" s="190"/>
      <c r="G338" s="190"/>
      <c r="J338" s="285">
        <f t="shared" si="0"/>
        <v>1</v>
      </c>
    </row>
    <row r="339" spans="1:10" x14ac:dyDescent="0.2">
      <c r="B339" s="118" t="s">
        <v>22</v>
      </c>
      <c r="C339" s="119" t="s">
        <v>836</v>
      </c>
      <c r="D339" s="269">
        <v>0</v>
      </c>
      <c r="E339" s="269">
        <v>5000</v>
      </c>
      <c r="F339" s="269">
        <v>20000</v>
      </c>
      <c r="G339" s="190">
        <v>20000</v>
      </c>
      <c r="J339" s="285">
        <f t="shared" si="0"/>
        <v>20000</v>
      </c>
    </row>
    <row r="340" spans="1:10" x14ac:dyDescent="0.2">
      <c r="B340" s="118" t="s">
        <v>975</v>
      </c>
      <c r="C340" s="119" t="s">
        <v>1109</v>
      </c>
      <c r="D340" s="269">
        <v>0</v>
      </c>
      <c r="E340" s="269">
        <v>500</v>
      </c>
      <c r="F340" s="269">
        <v>300</v>
      </c>
      <c r="G340" s="190">
        <v>300</v>
      </c>
      <c r="J340" s="285">
        <f t="shared" si="0"/>
        <v>500</v>
      </c>
    </row>
    <row r="341" spans="1:10" ht="16.5" thickBot="1" x14ac:dyDescent="0.25">
      <c r="B341" s="8"/>
      <c r="C341" s="17"/>
      <c r="D341" s="190"/>
      <c r="E341" s="190"/>
      <c r="F341" s="190"/>
      <c r="G341" s="190"/>
      <c r="J341" s="285">
        <f t="shared" si="0"/>
        <v>1</v>
      </c>
    </row>
    <row r="342" spans="1:10" ht="16.5" thickBot="1" x14ac:dyDescent="0.3">
      <c r="B342" s="12"/>
      <c r="C342" s="30" t="s">
        <v>836</v>
      </c>
      <c r="D342" s="191">
        <v>0</v>
      </c>
      <c r="E342" s="191">
        <v>5500</v>
      </c>
      <c r="F342" s="191">
        <v>20300</v>
      </c>
      <c r="G342" s="191">
        <v>20300</v>
      </c>
      <c r="J342" s="285">
        <f t="shared" si="0"/>
        <v>20300</v>
      </c>
    </row>
    <row r="343" spans="1:10" x14ac:dyDescent="0.2">
      <c r="B343" s="8"/>
      <c r="C343" s="166"/>
      <c r="D343" s="190"/>
      <c r="E343" s="190"/>
      <c r="F343" s="190"/>
      <c r="G343" s="190"/>
      <c r="J343" s="285">
        <f t="shared" si="0"/>
        <v>1</v>
      </c>
    </row>
    <row r="344" spans="1:10" x14ac:dyDescent="0.2">
      <c r="B344" s="118" t="s">
        <v>23</v>
      </c>
      <c r="C344" s="119" t="s">
        <v>838</v>
      </c>
      <c r="D344" s="269">
        <v>0</v>
      </c>
      <c r="E344" s="269">
        <v>40000</v>
      </c>
      <c r="F344" s="269">
        <v>20000</v>
      </c>
      <c r="G344" s="190">
        <v>20000</v>
      </c>
      <c r="J344" s="285">
        <f t="shared" si="0"/>
        <v>40000</v>
      </c>
    </row>
    <row r="345" spans="1:10" ht="11.25" customHeight="1" x14ac:dyDescent="0.2">
      <c r="B345" s="118" t="s">
        <v>24</v>
      </c>
      <c r="C345" s="119" t="s">
        <v>839</v>
      </c>
      <c r="D345" s="269">
        <v>0</v>
      </c>
      <c r="E345" s="269">
        <v>0</v>
      </c>
      <c r="F345" s="269">
        <v>0</v>
      </c>
      <c r="G345" s="190">
        <v>0</v>
      </c>
      <c r="J345" s="285">
        <f t="shared" si="0"/>
        <v>0</v>
      </c>
    </row>
    <row r="346" spans="1:10" x14ac:dyDescent="0.2">
      <c r="B346" s="118" t="s">
        <v>976</v>
      </c>
      <c r="C346" s="119" t="s">
        <v>1109</v>
      </c>
      <c r="D346" s="269">
        <v>0</v>
      </c>
      <c r="E346" s="269">
        <v>17900</v>
      </c>
      <c r="F346" s="269">
        <v>17300</v>
      </c>
      <c r="G346" s="190">
        <v>17300</v>
      </c>
      <c r="J346" s="285">
        <f t="shared" si="0"/>
        <v>17900</v>
      </c>
    </row>
    <row r="347" spans="1:10" ht="15.75" thickBot="1" x14ac:dyDescent="0.25">
      <c r="A347" s="241"/>
      <c r="B347" s="118"/>
      <c r="C347" s="119"/>
      <c r="D347" s="190"/>
      <c r="E347" s="190"/>
      <c r="F347" s="190"/>
      <c r="G347" s="190"/>
      <c r="J347" s="285">
        <f t="shared" si="0"/>
        <v>1</v>
      </c>
    </row>
    <row r="348" spans="1:10" ht="16.5" thickBot="1" x14ac:dyDescent="0.3">
      <c r="B348" s="8"/>
      <c r="C348" s="30" t="s">
        <v>837</v>
      </c>
      <c r="D348" s="191">
        <v>0</v>
      </c>
      <c r="E348" s="191">
        <v>57900</v>
      </c>
      <c r="F348" s="191">
        <v>37300</v>
      </c>
      <c r="G348" s="191">
        <v>37300</v>
      </c>
      <c r="J348" s="285">
        <f t="shared" si="0"/>
        <v>57900</v>
      </c>
    </row>
    <row r="349" spans="1:10" x14ac:dyDescent="0.2">
      <c r="B349" s="8"/>
      <c r="C349" s="166"/>
      <c r="D349" s="190"/>
      <c r="E349" s="190"/>
      <c r="F349" s="190"/>
      <c r="G349" s="190"/>
      <c r="J349" s="285">
        <f t="shared" si="0"/>
        <v>1</v>
      </c>
    </row>
    <row r="350" spans="1:10" x14ac:dyDescent="0.2">
      <c r="B350" s="118" t="s">
        <v>25</v>
      </c>
      <c r="C350" s="119" t="s">
        <v>841</v>
      </c>
      <c r="D350" s="269">
        <v>0</v>
      </c>
      <c r="E350" s="269">
        <v>188000</v>
      </c>
      <c r="F350" s="269">
        <v>188000</v>
      </c>
      <c r="G350" s="190">
        <v>188000</v>
      </c>
      <c r="J350" s="285">
        <f t="shared" si="0"/>
        <v>188000</v>
      </c>
    </row>
    <row r="351" spans="1:10" x14ac:dyDescent="0.2">
      <c r="B351" s="118" t="s">
        <v>26</v>
      </c>
      <c r="C351" s="119" t="s">
        <v>27</v>
      </c>
      <c r="D351" s="269">
        <v>0</v>
      </c>
      <c r="E351" s="269">
        <v>0</v>
      </c>
      <c r="F351" s="269">
        <v>0</v>
      </c>
      <c r="G351" s="190">
        <v>0</v>
      </c>
      <c r="J351" s="285">
        <f t="shared" si="0"/>
        <v>0</v>
      </c>
    </row>
    <row r="352" spans="1:10" x14ac:dyDescent="0.2">
      <c r="B352" s="118" t="s">
        <v>28</v>
      </c>
      <c r="C352" s="119" t="s">
        <v>842</v>
      </c>
      <c r="D352" s="269">
        <v>0</v>
      </c>
      <c r="E352" s="269">
        <v>0</v>
      </c>
      <c r="F352" s="269">
        <v>7000</v>
      </c>
      <c r="G352" s="190">
        <v>7000</v>
      </c>
      <c r="J352" s="285">
        <f t="shared" si="0"/>
        <v>7000</v>
      </c>
    </row>
    <row r="353" spans="2:10" x14ac:dyDescent="0.2">
      <c r="B353" s="118" t="s">
        <v>29</v>
      </c>
      <c r="C353" s="119" t="s">
        <v>843</v>
      </c>
      <c r="D353" s="269">
        <v>0</v>
      </c>
      <c r="E353" s="269">
        <v>0</v>
      </c>
      <c r="F353" s="269">
        <v>0</v>
      </c>
      <c r="G353" s="190">
        <v>0</v>
      </c>
      <c r="J353" s="285">
        <f t="shared" si="0"/>
        <v>0</v>
      </c>
    </row>
    <row r="354" spans="2:10" x14ac:dyDescent="0.2">
      <c r="B354" s="118" t="s">
        <v>136</v>
      </c>
      <c r="C354" s="10" t="s">
        <v>135</v>
      </c>
      <c r="D354" s="269">
        <v>0</v>
      </c>
      <c r="E354" s="269">
        <v>1069900</v>
      </c>
      <c r="F354" s="269">
        <v>1219500</v>
      </c>
      <c r="G354" s="190">
        <v>1069900</v>
      </c>
      <c r="J354" s="285">
        <f t="shared" si="0"/>
        <v>1219500</v>
      </c>
    </row>
    <row r="355" spans="2:10" x14ac:dyDescent="0.2">
      <c r="B355" s="118" t="s">
        <v>1305</v>
      </c>
      <c r="C355" s="10" t="s">
        <v>1306</v>
      </c>
      <c r="D355" s="269">
        <v>0</v>
      </c>
      <c r="E355" s="269">
        <v>1834900</v>
      </c>
      <c r="F355" s="269">
        <v>1502900</v>
      </c>
      <c r="G355" s="190">
        <v>13434900</v>
      </c>
      <c r="J355" s="285"/>
    </row>
    <row r="356" spans="2:10" x14ac:dyDescent="0.2">
      <c r="B356" s="118" t="s">
        <v>977</v>
      </c>
      <c r="C356" s="119" t="s">
        <v>1109</v>
      </c>
      <c r="D356" s="269">
        <v>0</v>
      </c>
      <c r="E356" s="269">
        <v>232800</v>
      </c>
      <c r="F356" s="269">
        <v>205500</v>
      </c>
      <c r="G356" s="190">
        <v>205500</v>
      </c>
      <c r="J356" s="285">
        <f t="shared" si="0"/>
        <v>232800</v>
      </c>
    </row>
    <row r="357" spans="2:10" ht="13.5" thickBot="1" x14ac:dyDescent="0.25">
      <c r="B357" s="118"/>
      <c r="C357" s="119"/>
      <c r="D357" s="190"/>
      <c r="E357" s="190"/>
      <c r="F357" s="190"/>
      <c r="G357" s="190"/>
      <c r="J357" s="285">
        <f t="shared" si="0"/>
        <v>1</v>
      </c>
    </row>
    <row r="358" spans="2:10" ht="16.5" thickBot="1" x14ac:dyDescent="0.3">
      <c r="B358" s="8"/>
      <c r="C358" s="30" t="s">
        <v>840</v>
      </c>
      <c r="D358" s="191">
        <v>0</v>
      </c>
      <c r="E358" s="191">
        <v>3325600</v>
      </c>
      <c r="F358" s="191">
        <v>3122900</v>
      </c>
      <c r="G358" s="191">
        <v>14905300</v>
      </c>
      <c r="J358" s="285">
        <f t="shared" si="0"/>
        <v>14905300</v>
      </c>
    </row>
    <row r="359" spans="2:10" x14ac:dyDescent="0.2">
      <c r="B359" s="8"/>
      <c r="C359" s="166"/>
      <c r="D359" s="190"/>
      <c r="E359" s="190"/>
      <c r="F359" s="190"/>
      <c r="G359" s="190"/>
      <c r="J359" s="285">
        <f t="shared" si="0"/>
        <v>1</v>
      </c>
    </row>
    <row r="360" spans="2:10" x14ac:dyDescent="0.2">
      <c r="B360" s="118" t="s">
        <v>30</v>
      </c>
      <c r="C360" s="119" t="s">
        <v>846</v>
      </c>
      <c r="D360" s="269">
        <v>0</v>
      </c>
      <c r="E360" s="269">
        <v>20000</v>
      </c>
      <c r="F360" s="269">
        <v>20000</v>
      </c>
      <c r="G360" s="190">
        <v>20000</v>
      </c>
      <c r="J360" s="285">
        <f t="shared" si="0"/>
        <v>20000</v>
      </c>
    </row>
    <row r="361" spans="2:10" x14ac:dyDescent="0.2">
      <c r="B361" s="118" t="s">
        <v>978</v>
      </c>
      <c r="C361" s="119" t="s">
        <v>1109</v>
      </c>
      <c r="D361" s="269">
        <v>0</v>
      </c>
      <c r="E361" s="269">
        <v>600</v>
      </c>
      <c r="F361" s="269">
        <v>300</v>
      </c>
      <c r="G361" s="190">
        <v>300</v>
      </c>
      <c r="J361" s="285">
        <f t="shared" si="0"/>
        <v>600</v>
      </c>
    </row>
    <row r="362" spans="2:10" ht="13.5" thickBot="1" x14ac:dyDescent="0.25">
      <c r="B362" s="8"/>
      <c r="C362" s="166"/>
      <c r="D362" s="190"/>
      <c r="E362" s="190"/>
      <c r="F362" s="190"/>
      <c r="G362" s="190"/>
      <c r="J362" s="285">
        <f t="shared" si="0"/>
        <v>1</v>
      </c>
    </row>
    <row r="363" spans="2:10" ht="16.5" thickBot="1" x14ac:dyDescent="0.25">
      <c r="B363" s="8"/>
      <c r="C363" s="56" t="s">
        <v>845</v>
      </c>
      <c r="D363" s="191">
        <v>0</v>
      </c>
      <c r="E363" s="191">
        <v>20600</v>
      </c>
      <c r="F363" s="191">
        <v>20300</v>
      </c>
      <c r="G363" s="191">
        <v>20300</v>
      </c>
      <c r="J363" s="285">
        <f t="shared" si="0"/>
        <v>20600</v>
      </c>
    </row>
    <row r="364" spans="2:10" ht="15.75" x14ac:dyDescent="0.2">
      <c r="B364" s="8"/>
      <c r="C364" s="16"/>
      <c r="D364" s="190"/>
      <c r="E364" s="190"/>
      <c r="F364" s="190"/>
      <c r="G364" s="190"/>
      <c r="J364" s="285">
        <f t="shared" si="0"/>
        <v>1</v>
      </c>
    </row>
    <row r="365" spans="2:10" x14ac:dyDescent="0.2">
      <c r="B365" s="118" t="s">
        <v>31</v>
      </c>
      <c r="C365" s="119" t="s">
        <v>32</v>
      </c>
      <c r="D365" s="269">
        <v>0</v>
      </c>
      <c r="E365" s="269">
        <v>479500</v>
      </c>
      <c r="F365" s="269">
        <v>494800</v>
      </c>
      <c r="G365" s="190">
        <v>494800</v>
      </c>
      <c r="J365" s="285">
        <f t="shared" si="0"/>
        <v>494800</v>
      </c>
    </row>
    <row r="366" spans="2:10" x14ac:dyDescent="0.2">
      <c r="B366" s="118" t="s">
        <v>33</v>
      </c>
      <c r="C366" s="119" t="s">
        <v>34</v>
      </c>
      <c r="D366" s="269">
        <v>0</v>
      </c>
      <c r="E366" s="269">
        <v>65000</v>
      </c>
      <c r="F366" s="269">
        <v>60300</v>
      </c>
      <c r="G366" s="190">
        <v>60300</v>
      </c>
      <c r="J366" s="285">
        <f t="shared" si="0"/>
        <v>65000</v>
      </c>
    </row>
    <row r="367" spans="2:10" x14ac:dyDescent="0.2">
      <c r="B367" s="118" t="s">
        <v>35</v>
      </c>
      <c r="C367" s="119" t="s">
        <v>36</v>
      </c>
      <c r="D367" s="269">
        <v>0</v>
      </c>
      <c r="E367" s="269">
        <v>150000</v>
      </c>
      <c r="F367" s="269">
        <v>150000</v>
      </c>
      <c r="G367" s="190">
        <v>150000</v>
      </c>
      <c r="J367" s="285">
        <f t="shared" si="0"/>
        <v>150000</v>
      </c>
    </row>
    <row r="368" spans="2:10" x14ac:dyDescent="0.2">
      <c r="B368" s="118" t="s">
        <v>979</v>
      </c>
      <c r="C368" s="119" t="s">
        <v>1109</v>
      </c>
      <c r="D368" s="269">
        <v>0</v>
      </c>
      <c r="E368" s="269">
        <v>95700</v>
      </c>
      <c r="F368" s="269">
        <v>91000</v>
      </c>
      <c r="G368" s="190">
        <v>91000</v>
      </c>
      <c r="J368" s="285">
        <f t="shared" si="0"/>
        <v>95700</v>
      </c>
    </row>
    <row r="369" spans="1:10" ht="13.5" thickBot="1" x14ac:dyDescent="0.25">
      <c r="B369" s="118"/>
      <c r="C369" s="119"/>
      <c r="D369" s="190"/>
      <c r="E369" s="190"/>
      <c r="F369" s="190"/>
      <c r="G369" s="190"/>
      <c r="J369" s="285">
        <f t="shared" si="0"/>
        <v>1</v>
      </c>
    </row>
    <row r="370" spans="1:10" ht="16.5" thickBot="1" x14ac:dyDescent="0.3">
      <c r="B370" s="118"/>
      <c r="C370" s="222" t="s">
        <v>1062</v>
      </c>
      <c r="D370" s="191">
        <v>0</v>
      </c>
      <c r="E370" s="191">
        <v>790200</v>
      </c>
      <c r="F370" s="191">
        <v>796100</v>
      </c>
      <c r="G370" s="191">
        <v>796100</v>
      </c>
      <c r="J370" s="285">
        <f t="shared" ref="J370:J375" si="1">IF(E370="",1,IF(F370&gt;E370,F370,IF(G370&gt;E370,G370,E370)))</f>
        <v>796100</v>
      </c>
    </row>
    <row r="371" spans="1:10" x14ac:dyDescent="0.2">
      <c r="B371" s="118"/>
      <c r="C371" s="119"/>
      <c r="D371" s="190"/>
      <c r="E371" s="190"/>
      <c r="F371" s="190"/>
      <c r="G371" s="190"/>
      <c r="J371" s="285">
        <f t="shared" si="1"/>
        <v>1</v>
      </c>
    </row>
    <row r="372" spans="1:10" x14ac:dyDescent="0.2">
      <c r="B372" s="118" t="s">
        <v>37</v>
      </c>
      <c r="C372" s="119" t="s">
        <v>560</v>
      </c>
      <c r="D372" s="269">
        <v>0</v>
      </c>
      <c r="E372" s="269">
        <v>0</v>
      </c>
      <c r="F372" s="269">
        <v>0</v>
      </c>
      <c r="G372" s="190">
        <v>0</v>
      </c>
      <c r="J372" s="285">
        <f t="shared" si="1"/>
        <v>0</v>
      </c>
    </row>
    <row r="373" spans="1:10" x14ac:dyDescent="0.2">
      <c r="B373" s="118" t="s">
        <v>980</v>
      </c>
      <c r="C373" s="119" t="s">
        <v>1109</v>
      </c>
      <c r="D373" s="269">
        <v>0</v>
      </c>
      <c r="E373" s="269">
        <v>0</v>
      </c>
      <c r="F373" s="269">
        <v>0</v>
      </c>
      <c r="G373" s="190">
        <v>0</v>
      </c>
      <c r="J373" s="285">
        <f t="shared" si="1"/>
        <v>0</v>
      </c>
    </row>
    <row r="374" spans="1:10" ht="13.5" thickBot="1" x14ac:dyDescent="0.25">
      <c r="B374" s="118"/>
      <c r="C374" s="119"/>
      <c r="D374" s="190"/>
      <c r="E374" s="190"/>
      <c r="F374" s="190"/>
      <c r="G374" s="190"/>
      <c r="J374" s="285">
        <f t="shared" si="1"/>
        <v>1</v>
      </c>
    </row>
    <row r="375" spans="1:10" ht="16.5" thickBot="1" x14ac:dyDescent="0.3">
      <c r="B375" s="118"/>
      <c r="C375" s="222" t="s">
        <v>736</v>
      </c>
      <c r="D375" s="191">
        <v>0</v>
      </c>
      <c r="E375" s="191">
        <v>0</v>
      </c>
      <c r="F375" s="191">
        <v>0</v>
      </c>
      <c r="G375" s="191">
        <v>0</v>
      </c>
      <c r="J375" s="285">
        <f t="shared" si="1"/>
        <v>0</v>
      </c>
    </row>
    <row r="376" spans="1:10" ht="13.5" thickBot="1" x14ac:dyDescent="0.25">
      <c r="B376" s="118"/>
      <c r="C376" s="119"/>
      <c r="D376" s="190"/>
      <c r="E376" s="190"/>
      <c r="F376" s="190"/>
      <c r="G376" s="190"/>
    </row>
    <row r="377" spans="1:10" s="241" customFormat="1" ht="16.5" thickBot="1" x14ac:dyDescent="0.3">
      <c r="A377"/>
      <c r="B377" s="53"/>
      <c r="C377" s="61" t="s">
        <v>47</v>
      </c>
      <c r="D377" s="210">
        <v>0</v>
      </c>
      <c r="E377" s="210">
        <v>10679000</v>
      </c>
      <c r="F377" s="210">
        <v>10525000</v>
      </c>
      <c r="G377" s="210">
        <v>22010700</v>
      </c>
    </row>
  </sheetData>
  <mergeCells count="3">
    <mergeCell ref="D300:E300"/>
    <mergeCell ref="F300:G300"/>
    <mergeCell ref="B299:G299"/>
  </mergeCells>
  <phoneticPr fontId="0" type="noConversion"/>
  <pageMargins left="0.74803149606299213" right="0.74803149606299213" top="0.98425196850393704" bottom="0.98425196850393704" header="0.51181102362204722" footer="0.51181102362204722"/>
  <pageSetup paperSize="9" scale="95" firstPageNumber="40" fitToHeight="0" orientation="portrait" r:id="rId1"/>
  <headerFooter alignWithMargins="0">
    <oddFooter>&amp;C&amp;P</oddFooter>
  </headerFooter>
  <rowBreaks count="1" manualBreakCount="1">
    <brk id="3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08"/>
  <sheetViews>
    <sheetView topLeftCell="B56" zoomScaleNormal="100" workbookViewId="0">
      <selection activeCell="F108" sqref="F108"/>
    </sheetView>
  </sheetViews>
  <sheetFormatPr defaultRowHeight="12.75" x14ac:dyDescent="0.2"/>
  <cols>
    <col min="1" max="1" width="15.42578125" style="50" hidden="1" customWidth="1"/>
    <col min="2" max="2" width="45.42578125" customWidth="1"/>
    <col min="3" max="6" width="12.7109375" customWidth="1"/>
  </cols>
  <sheetData>
    <row r="1" spans="1:5" ht="15.75" hidden="1" x14ac:dyDescent="0.25">
      <c r="A1" s="10" t="s">
        <v>1676</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1677</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1678</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1679</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1680</v>
      </c>
      <c r="B29" s="1"/>
      <c r="C29" s="1"/>
      <c r="D29" s="1"/>
      <c r="E29" s="1"/>
    </row>
    <row r="30" spans="1:5" ht="15.75" hidden="1" x14ac:dyDescent="0.25">
      <c r="A30" s="10" t="s">
        <v>532</v>
      </c>
      <c r="B30" s="1"/>
      <c r="C30" s="1"/>
      <c r="D30" s="1"/>
      <c r="E30" s="1"/>
    </row>
    <row r="31" spans="1:5" ht="15.75" hidden="1" x14ac:dyDescent="0.25">
      <c r="A31" s="10" t="s">
        <v>90</v>
      </c>
      <c r="B31" s="1"/>
      <c r="C31" s="255" t="s">
        <v>1018</v>
      </c>
      <c r="D31" s="255" t="s">
        <v>1018</v>
      </c>
      <c r="E31" s="255" t="s">
        <v>1018</v>
      </c>
    </row>
    <row r="32" spans="1:5" ht="15.75" hidden="1" x14ac:dyDescent="0.25">
      <c r="A32" s="10" t="s">
        <v>533</v>
      </c>
      <c r="B32" s="1"/>
      <c r="C32" s="255" t="str">
        <f>CONCATENATE("BUD",NOTES!$D$7)</f>
        <v>BUD2021</v>
      </c>
      <c r="D32" s="255" t="str">
        <f>CONCATENATE("BUD",NOTES!$D$7)</f>
        <v>BUD2021</v>
      </c>
      <c r="E32" s="255" t="str">
        <f>CONCATENATE("BUD",NOTES!$D$7-1)</f>
        <v>BUD2020</v>
      </c>
    </row>
    <row r="33" spans="1:5" ht="15.75" hidden="1" x14ac:dyDescent="0.25">
      <c r="A33" s="10" t="s">
        <v>534</v>
      </c>
      <c r="B33" s="1"/>
      <c r="C33" s="10">
        <v>10</v>
      </c>
      <c r="D33" s="10">
        <v>20</v>
      </c>
      <c r="E33" s="10">
        <v>10</v>
      </c>
    </row>
    <row r="34" spans="1:5" ht="15.75" hidden="1" x14ac:dyDescent="0.25">
      <c r="A34" s="10" t="s">
        <v>535</v>
      </c>
      <c r="B34" s="1"/>
      <c r="C34" s="10" t="s">
        <v>82</v>
      </c>
      <c r="D34" s="10" t="s">
        <v>82</v>
      </c>
      <c r="E34" s="10" t="s">
        <v>82</v>
      </c>
    </row>
    <row r="35" spans="1:5" x14ac:dyDescent="0.2">
      <c r="A35" s="75"/>
      <c r="B35" s="75"/>
      <c r="C35" s="129"/>
      <c r="D35" s="129"/>
      <c r="E35" s="129"/>
    </row>
    <row r="36" spans="1:5" ht="15.75" hidden="1" x14ac:dyDescent="0.25">
      <c r="A36" s="10" t="s">
        <v>1681</v>
      </c>
      <c r="B36" s="1"/>
      <c r="C36" s="1"/>
      <c r="D36" s="1"/>
      <c r="E36" s="1"/>
    </row>
    <row r="37" spans="1:5" ht="15.75" hidden="1" x14ac:dyDescent="0.25">
      <c r="A37" s="10" t="s">
        <v>536</v>
      </c>
      <c r="B37" s="1"/>
      <c r="C37" s="1"/>
      <c r="D37" s="1"/>
      <c r="E37" s="1"/>
    </row>
    <row r="38" spans="1:5" ht="15.75" hidden="1" x14ac:dyDescent="0.25">
      <c r="A38" s="10" t="s">
        <v>92</v>
      </c>
      <c r="B38" s="1"/>
      <c r="C38" s="255" t="s">
        <v>1018</v>
      </c>
      <c r="D38" s="255" t="s">
        <v>1018</v>
      </c>
      <c r="E38" s="255" t="s">
        <v>1018</v>
      </c>
    </row>
    <row r="39" spans="1:5" ht="15.75" hidden="1" x14ac:dyDescent="0.25">
      <c r="A39" s="10" t="s">
        <v>537</v>
      </c>
      <c r="B39" s="1"/>
      <c r="C39" s="255" t="str">
        <f>CONCATENATE("BUD",NOTES!$D$7)</f>
        <v>BUD2021</v>
      </c>
      <c r="D39" s="255" t="str">
        <f>CONCATENATE("BUD",NOTES!$D$7)</f>
        <v>BUD2021</v>
      </c>
      <c r="E39" s="255" t="str">
        <f>CONCATENATE("BUD",NOTES!$D$7-1)</f>
        <v>BUD2020</v>
      </c>
    </row>
    <row r="40" spans="1:5" ht="15.75" hidden="1" x14ac:dyDescent="0.25">
      <c r="A40" s="10" t="s">
        <v>538</v>
      </c>
      <c r="B40" s="1"/>
      <c r="C40" s="10">
        <v>10</v>
      </c>
      <c r="D40" s="10">
        <v>20</v>
      </c>
      <c r="E40" s="10">
        <v>10</v>
      </c>
    </row>
    <row r="41" spans="1:5" ht="15.75" hidden="1" x14ac:dyDescent="0.25">
      <c r="A41" s="10" t="s">
        <v>539</v>
      </c>
      <c r="B41" s="1"/>
      <c r="C41" s="10" t="s">
        <v>82</v>
      </c>
      <c r="D41" s="10" t="s">
        <v>82</v>
      </c>
      <c r="E41" s="10" t="s">
        <v>82</v>
      </c>
    </row>
    <row r="42" spans="1:5" x14ac:dyDescent="0.2">
      <c r="A42" s="75"/>
      <c r="B42" s="75"/>
      <c r="C42" s="129"/>
      <c r="D42" s="129"/>
      <c r="E42" s="129"/>
    </row>
    <row r="43" spans="1:5" ht="15.75" hidden="1" x14ac:dyDescent="0.25">
      <c r="A43" s="10" t="s">
        <v>1682</v>
      </c>
      <c r="B43" s="1"/>
      <c r="C43" s="1"/>
      <c r="D43" s="1"/>
      <c r="E43" s="1"/>
    </row>
    <row r="44" spans="1:5" ht="15.75" hidden="1" x14ac:dyDescent="0.25">
      <c r="A44" s="10" t="s">
        <v>540</v>
      </c>
      <c r="B44" s="1"/>
      <c r="C44" s="1"/>
      <c r="D44" s="1"/>
      <c r="E44" s="1"/>
    </row>
    <row r="45" spans="1:5" ht="15.75" hidden="1" x14ac:dyDescent="0.25">
      <c r="A45" s="10" t="s">
        <v>94</v>
      </c>
      <c r="B45" s="1"/>
      <c r="C45" s="255" t="s">
        <v>1018</v>
      </c>
      <c r="D45" s="255" t="s">
        <v>1018</v>
      </c>
      <c r="E45" s="255" t="s">
        <v>1018</v>
      </c>
    </row>
    <row r="46" spans="1:5" ht="15.75" hidden="1" x14ac:dyDescent="0.25">
      <c r="A46" s="10" t="s">
        <v>541</v>
      </c>
      <c r="B46" s="1"/>
      <c r="C46" s="255" t="str">
        <f>CONCATENATE("BUD",NOTES!$D$7)</f>
        <v>BUD2021</v>
      </c>
      <c r="D46" s="255" t="str">
        <f>CONCATENATE("BUD",NOTES!$D$7)</f>
        <v>BUD2021</v>
      </c>
      <c r="E46" s="255" t="str">
        <f>CONCATENATE("BUD",NOTES!$D$7-1)</f>
        <v>BUD2020</v>
      </c>
    </row>
    <row r="47" spans="1:5" ht="15.75" hidden="1" x14ac:dyDescent="0.25">
      <c r="A47" s="10" t="s">
        <v>542</v>
      </c>
      <c r="B47" s="1"/>
      <c r="C47" s="10">
        <v>10</v>
      </c>
      <c r="D47" s="10">
        <v>20</v>
      </c>
      <c r="E47" s="10">
        <v>10</v>
      </c>
    </row>
    <row r="48" spans="1:5" ht="15.75" hidden="1" x14ac:dyDescent="0.25">
      <c r="A48" s="10" t="s">
        <v>543</v>
      </c>
      <c r="B48" s="1"/>
      <c r="C48" s="10" t="s">
        <v>82</v>
      </c>
      <c r="D48" s="10" t="s">
        <v>82</v>
      </c>
      <c r="E48" s="10" t="s">
        <v>82</v>
      </c>
    </row>
    <row r="49" spans="1:5" x14ac:dyDescent="0.2">
      <c r="A49" s="75"/>
      <c r="B49" s="75"/>
      <c r="C49" s="75"/>
      <c r="D49" s="75"/>
    </row>
    <row r="50" spans="1:5" ht="15.75" hidden="1" x14ac:dyDescent="0.25">
      <c r="A50" s="10" t="s">
        <v>1913</v>
      </c>
      <c r="B50" s="1"/>
      <c r="C50" s="1"/>
      <c r="D50" s="1"/>
      <c r="E50" s="1"/>
    </row>
    <row r="51" spans="1:5" ht="15.75" hidden="1" x14ac:dyDescent="0.25">
      <c r="A51" s="10" t="s">
        <v>544</v>
      </c>
      <c r="B51" s="1"/>
      <c r="C51" s="1"/>
      <c r="D51" s="1"/>
      <c r="E51" s="1"/>
    </row>
    <row r="52" spans="1:5" ht="15.75" hidden="1" x14ac:dyDescent="0.25">
      <c r="A52" s="10" t="s">
        <v>98</v>
      </c>
      <c r="B52" s="1"/>
      <c r="C52" s="255" t="s">
        <v>1018</v>
      </c>
      <c r="D52" s="255" t="s">
        <v>1018</v>
      </c>
      <c r="E52" s="255" t="s">
        <v>1018</v>
      </c>
    </row>
    <row r="53" spans="1:5" ht="15.75" hidden="1" x14ac:dyDescent="0.25">
      <c r="A53" s="10" t="s">
        <v>545</v>
      </c>
      <c r="B53" s="1"/>
      <c r="C53" s="255" t="str">
        <f>CONCATENATE("BUD",NOTES!$D$7)</f>
        <v>BUD2021</v>
      </c>
      <c r="D53" s="255" t="str">
        <f>CONCATENATE("BUD",NOTES!$D$7)</f>
        <v>BUD2021</v>
      </c>
      <c r="E53" s="255" t="str">
        <f>CONCATENATE("BUD",NOTES!$D$7-1)</f>
        <v>BUD2020</v>
      </c>
    </row>
    <row r="54" spans="1:5" ht="15.75" hidden="1" x14ac:dyDescent="0.25">
      <c r="A54" s="10" t="s">
        <v>546</v>
      </c>
      <c r="B54" s="1"/>
      <c r="C54" s="10">
        <v>10</v>
      </c>
      <c r="D54" s="10">
        <v>20</v>
      </c>
      <c r="E54" s="10">
        <v>10</v>
      </c>
    </row>
    <row r="55" spans="1:5" ht="15.75" hidden="1" x14ac:dyDescent="0.25">
      <c r="A55" s="10" t="s">
        <v>547</v>
      </c>
      <c r="B55" s="1"/>
      <c r="C55" s="10" t="s">
        <v>82</v>
      </c>
      <c r="D55" s="10" t="s">
        <v>82</v>
      </c>
      <c r="E55" s="10" t="s">
        <v>82</v>
      </c>
    </row>
    <row r="56" spans="1:5" x14ac:dyDescent="0.2">
      <c r="A56" s="75"/>
      <c r="B56" s="75"/>
      <c r="C56" s="75"/>
      <c r="D56" s="74"/>
    </row>
    <row r="57" spans="1:5" ht="15.75" hidden="1" x14ac:dyDescent="0.25">
      <c r="A57" s="10" t="s">
        <v>1683</v>
      </c>
      <c r="B57" s="1"/>
      <c r="C57" s="1"/>
      <c r="D57" s="1"/>
      <c r="E57" s="1"/>
    </row>
    <row r="58" spans="1:5" ht="15.75" hidden="1" x14ac:dyDescent="0.25">
      <c r="A58" s="10" t="s">
        <v>901</v>
      </c>
      <c r="B58" s="1"/>
      <c r="C58" s="1"/>
      <c r="D58" s="1"/>
      <c r="E58" s="1"/>
    </row>
    <row r="59" spans="1:5" ht="15.75" hidden="1" x14ac:dyDescent="0.25">
      <c r="A59" s="10" t="s">
        <v>100</v>
      </c>
      <c r="B59" s="1"/>
      <c r="C59" s="255" t="s">
        <v>1018</v>
      </c>
      <c r="D59" s="255" t="s">
        <v>1018</v>
      </c>
      <c r="E59" s="255" t="s">
        <v>1018</v>
      </c>
    </row>
    <row r="60" spans="1:5" ht="15.75" hidden="1" x14ac:dyDescent="0.25">
      <c r="A60" s="10" t="s">
        <v>902</v>
      </c>
      <c r="B60" s="1"/>
      <c r="C60" s="255" t="str">
        <f>CONCATENATE("BUD",NOTES!$D$7)</f>
        <v>BUD2021</v>
      </c>
      <c r="D60" s="255" t="str">
        <f>CONCATENATE("BUD",NOTES!$D$7)</f>
        <v>BUD2021</v>
      </c>
      <c r="E60" s="255" t="str">
        <f>CONCATENATE("BUD",NOTES!$D$7-1)</f>
        <v>BUD2020</v>
      </c>
    </row>
    <row r="61" spans="1:5" ht="15.75" hidden="1" x14ac:dyDescent="0.25">
      <c r="A61" s="10" t="s">
        <v>903</v>
      </c>
      <c r="B61" s="1"/>
      <c r="C61" s="10">
        <v>10</v>
      </c>
      <c r="D61" s="10">
        <v>20</v>
      </c>
      <c r="E61" s="10">
        <v>10</v>
      </c>
    </row>
    <row r="62" spans="1:5" ht="15.75" hidden="1" x14ac:dyDescent="0.25">
      <c r="A62" s="10" t="s">
        <v>904</v>
      </c>
      <c r="B62" s="1"/>
      <c r="C62" s="10" t="s">
        <v>82</v>
      </c>
      <c r="D62" s="10" t="s">
        <v>82</v>
      </c>
      <c r="E62" s="10" t="s">
        <v>82</v>
      </c>
    </row>
    <row r="63" spans="1:5" x14ac:dyDescent="0.2">
      <c r="A63" s="75"/>
      <c r="B63" s="75"/>
      <c r="C63" s="75"/>
      <c r="D63" s="74"/>
    </row>
    <row r="64" spans="1:5" ht="15.75" hidden="1" x14ac:dyDescent="0.25">
      <c r="A64" s="10" t="s">
        <v>1907</v>
      </c>
      <c r="B64" s="1"/>
      <c r="C64" s="1"/>
      <c r="D64" s="1"/>
      <c r="E64" s="1"/>
    </row>
    <row r="65" spans="1:5" ht="15.75" hidden="1" x14ac:dyDescent="0.25">
      <c r="A65" s="10" t="s">
        <v>905</v>
      </c>
      <c r="B65" s="1"/>
      <c r="C65" s="1"/>
      <c r="D65" s="1"/>
      <c r="E65" s="1"/>
    </row>
    <row r="66" spans="1:5" ht="15.75" hidden="1" x14ac:dyDescent="0.25">
      <c r="A66" s="10" t="s">
        <v>102</v>
      </c>
      <c r="B66" s="1"/>
      <c r="C66" s="255" t="s">
        <v>1018</v>
      </c>
      <c r="D66" s="255" t="s">
        <v>1018</v>
      </c>
      <c r="E66" s="255" t="s">
        <v>1018</v>
      </c>
    </row>
    <row r="67" spans="1:5" ht="15.75" hidden="1" x14ac:dyDescent="0.25">
      <c r="A67" s="10" t="s">
        <v>906</v>
      </c>
      <c r="B67" s="1"/>
      <c r="C67" s="255" t="str">
        <f>CONCATENATE("BUD",NOTES!$D$7)</f>
        <v>BUD2021</v>
      </c>
      <c r="D67" s="255" t="str">
        <f>CONCATENATE("BUD",NOTES!$D$7)</f>
        <v>BUD2021</v>
      </c>
      <c r="E67" s="255" t="str">
        <f>CONCATENATE("BUD",NOTES!$D$7-1)</f>
        <v>BUD2020</v>
      </c>
    </row>
    <row r="68" spans="1:5" ht="15.75" hidden="1" x14ac:dyDescent="0.25">
      <c r="A68" s="10" t="s">
        <v>907</v>
      </c>
      <c r="B68" s="1"/>
      <c r="C68" s="10">
        <v>10</v>
      </c>
      <c r="D68" s="10">
        <v>20</v>
      </c>
      <c r="E68" s="10">
        <v>10</v>
      </c>
    </row>
    <row r="69" spans="1:5" ht="15.75" hidden="1" x14ac:dyDescent="0.25">
      <c r="A69" s="10" t="s">
        <v>908</v>
      </c>
      <c r="B69" s="1"/>
      <c r="C69" s="10" t="s">
        <v>82</v>
      </c>
      <c r="D69" s="10" t="s">
        <v>82</v>
      </c>
      <c r="E69" s="10" t="s">
        <v>82</v>
      </c>
    </row>
    <row r="70" spans="1:5" x14ac:dyDescent="0.2">
      <c r="A70" s="75"/>
      <c r="B70" s="75"/>
      <c r="C70" s="75"/>
      <c r="D70" s="74"/>
    </row>
    <row r="71" spans="1:5" hidden="1" x14ac:dyDescent="0.2">
      <c r="A71" s="73" t="s">
        <v>474</v>
      </c>
      <c r="B71" s="75"/>
      <c r="C71" s="75">
        <v>0</v>
      </c>
      <c r="D71" s="74">
        <v>1084000</v>
      </c>
      <c r="E71">
        <v>1246000</v>
      </c>
    </row>
    <row r="72" spans="1:5" hidden="1" x14ac:dyDescent="0.2">
      <c r="A72" s="73" t="s">
        <v>475</v>
      </c>
      <c r="B72" s="75"/>
      <c r="C72" s="75">
        <v>0</v>
      </c>
      <c r="D72" s="74">
        <v>0</v>
      </c>
      <c r="E72">
        <v>0</v>
      </c>
    </row>
    <row r="73" spans="1:5" hidden="1" x14ac:dyDescent="0.2">
      <c r="A73" s="73" t="s">
        <v>476</v>
      </c>
      <c r="B73" s="75"/>
      <c r="C73" s="75">
        <v>0</v>
      </c>
      <c r="D73" s="74">
        <v>169000</v>
      </c>
      <c r="E73">
        <v>279000</v>
      </c>
    </row>
    <row r="74" spans="1:5" hidden="1" x14ac:dyDescent="0.2">
      <c r="A74" s="73" t="s">
        <v>693</v>
      </c>
      <c r="B74" s="75"/>
      <c r="C74" s="75">
        <v>0</v>
      </c>
      <c r="D74" s="74">
        <v>546000</v>
      </c>
      <c r="E74">
        <v>538000</v>
      </c>
    </row>
    <row r="75" spans="1:5" hidden="1" x14ac:dyDescent="0.2">
      <c r="A75" s="73" t="s">
        <v>695</v>
      </c>
      <c r="B75" s="75"/>
      <c r="C75" s="75">
        <v>0</v>
      </c>
      <c r="D75" s="74">
        <v>116312.12</v>
      </c>
      <c r="E75">
        <v>111645.16</v>
      </c>
    </row>
    <row r="76" spans="1:5" hidden="1" x14ac:dyDescent="0.2">
      <c r="A76" s="73" t="s">
        <v>696</v>
      </c>
      <c r="B76" s="75"/>
      <c r="C76" s="75">
        <v>0</v>
      </c>
      <c r="D76" s="74">
        <v>0</v>
      </c>
      <c r="E76">
        <v>0</v>
      </c>
    </row>
    <row r="77" spans="1:5" hidden="1" x14ac:dyDescent="0.2">
      <c r="A77" s="73" t="s">
        <v>697</v>
      </c>
      <c r="B77" s="75"/>
      <c r="C77" s="75">
        <v>0</v>
      </c>
      <c r="D77" s="75">
        <v>0</v>
      </c>
      <c r="E77">
        <v>0</v>
      </c>
    </row>
    <row r="78" spans="1:5" hidden="1" x14ac:dyDescent="0.2">
      <c r="A78" s="73" t="s">
        <v>169</v>
      </c>
      <c r="C78">
        <v>0</v>
      </c>
      <c r="D78">
        <v>736300</v>
      </c>
      <c r="E78">
        <v>593000</v>
      </c>
    </row>
    <row r="79" spans="1:5" hidden="1" x14ac:dyDescent="0.2">
      <c r="A79" s="9" t="s">
        <v>481</v>
      </c>
      <c r="B79" s="75"/>
      <c r="C79" s="75">
        <v>0</v>
      </c>
      <c r="D79" s="74">
        <v>1443000</v>
      </c>
      <c r="E79">
        <v>1168000</v>
      </c>
    </row>
    <row r="80" spans="1:5" hidden="1" x14ac:dyDescent="0.2">
      <c r="A80" s="9" t="s">
        <v>482</v>
      </c>
      <c r="B80" s="75"/>
      <c r="C80" s="75">
        <v>0</v>
      </c>
      <c r="D80" s="74">
        <v>115000</v>
      </c>
      <c r="E80">
        <v>0</v>
      </c>
    </row>
    <row r="81" spans="1:9" ht="13.5" thickBot="1" x14ac:dyDescent="0.25">
      <c r="A81" s="107"/>
    </row>
    <row r="82" spans="1:9" ht="16.5" thickBot="1" x14ac:dyDescent="0.3">
      <c r="A82" s="107"/>
      <c r="B82" s="387" t="s">
        <v>119</v>
      </c>
      <c r="C82" s="388"/>
      <c r="D82" s="388"/>
      <c r="E82" s="388"/>
      <c r="F82" s="389"/>
    </row>
    <row r="83" spans="1:9" ht="16.5" thickBot="1" x14ac:dyDescent="0.3">
      <c r="A83" s="107"/>
      <c r="B83" s="26"/>
      <c r="C83" s="408">
        <f>NOTES!$D$7</f>
        <v>2021</v>
      </c>
      <c r="D83" s="409"/>
      <c r="E83" s="408">
        <f>NOTES!$D$7-1</f>
        <v>2020</v>
      </c>
      <c r="F83" s="409"/>
    </row>
    <row r="84" spans="1:9" ht="39.75" thickBot="1" x14ac:dyDescent="0.3">
      <c r="A84" s="73"/>
      <c r="B84" s="30" t="s">
        <v>1269</v>
      </c>
      <c r="C84" s="126" t="s">
        <v>1263</v>
      </c>
      <c r="D84" s="126" t="s">
        <v>1359</v>
      </c>
      <c r="E84" s="126" t="s">
        <v>1263</v>
      </c>
      <c r="F84" s="127" t="s">
        <v>1264</v>
      </c>
    </row>
    <row r="85" spans="1:9" ht="16.5" thickBot="1" x14ac:dyDescent="0.3">
      <c r="A85" s="73"/>
      <c r="B85" s="26"/>
      <c r="C85" s="35" t="s">
        <v>1262</v>
      </c>
      <c r="D85" s="33" t="s">
        <v>1262</v>
      </c>
      <c r="E85" s="35" t="s">
        <v>1262</v>
      </c>
      <c r="F85" s="33" t="s">
        <v>1262</v>
      </c>
    </row>
    <row r="86" spans="1:9" ht="15.75" x14ac:dyDescent="0.25">
      <c r="A86" s="73"/>
      <c r="B86" s="6"/>
      <c r="C86" s="195"/>
      <c r="D86" s="195"/>
      <c r="E86" s="148"/>
      <c r="F86" s="149"/>
    </row>
    <row r="87" spans="1:9" ht="15.75" x14ac:dyDescent="0.25">
      <c r="A87" s="247"/>
      <c r="B87" s="5" t="s">
        <v>1266</v>
      </c>
      <c r="C87" s="99"/>
      <c r="D87" s="99"/>
      <c r="E87" s="99"/>
      <c r="F87" s="171"/>
      <c r="H87" s="283" t="s">
        <v>515</v>
      </c>
      <c r="I87" s="10"/>
    </row>
    <row r="88" spans="1:9" ht="15.75" x14ac:dyDescent="0.25">
      <c r="A88" s="247"/>
      <c r="B88" s="6" t="s">
        <v>1267</v>
      </c>
      <c r="C88" s="99"/>
      <c r="D88" s="99"/>
      <c r="E88" s="99"/>
      <c r="F88" s="171"/>
      <c r="H88" s="44" t="s">
        <v>1033</v>
      </c>
      <c r="I88" s="284" t="s">
        <v>515</v>
      </c>
    </row>
    <row r="89" spans="1:9" ht="15" x14ac:dyDescent="0.25">
      <c r="A89" s="247"/>
      <c r="B89" s="196" t="s">
        <v>1924</v>
      </c>
      <c r="C89" s="270">
        <v>0</v>
      </c>
      <c r="D89" s="270">
        <v>1084000</v>
      </c>
      <c r="E89" s="270">
        <v>1246000</v>
      </c>
      <c r="F89" s="207">
        <v>1246000</v>
      </c>
      <c r="H89" s="43"/>
      <c r="I89" s="285">
        <f>IF(D89="",1,IF(E89&gt;D89,E89,IF(F89&gt;D89,F89,D89)))</f>
        <v>1246000</v>
      </c>
    </row>
    <row r="90" spans="1:9" ht="15" x14ac:dyDescent="0.25">
      <c r="A90" s="247"/>
      <c r="B90" s="196" t="s">
        <v>1917</v>
      </c>
      <c r="C90" s="270">
        <v>0</v>
      </c>
      <c r="D90" s="270">
        <v>0</v>
      </c>
      <c r="E90" s="270">
        <v>0</v>
      </c>
      <c r="F90" s="207">
        <v>0</v>
      </c>
      <c r="I90" s="285">
        <f t="shared" ref="I90:I105" si="0">IF(D90="",1,IF(E90&gt;D90,E90,IF(F90&gt;D90,F90,D90)))</f>
        <v>0</v>
      </c>
    </row>
    <row r="91" spans="1:9" ht="15" x14ac:dyDescent="0.25">
      <c r="A91" s="247"/>
      <c r="B91" s="196" t="s">
        <v>1922</v>
      </c>
      <c r="C91" s="270">
        <v>0</v>
      </c>
      <c r="D91" s="270">
        <v>1443000</v>
      </c>
      <c r="E91" s="270">
        <v>1168000</v>
      </c>
      <c r="F91" s="207">
        <v>12768000</v>
      </c>
      <c r="I91" s="285"/>
    </row>
    <row r="92" spans="1:9" ht="15" x14ac:dyDescent="0.25">
      <c r="A92" s="247"/>
      <c r="B92" s="196" t="s">
        <v>1923</v>
      </c>
      <c r="C92" s="270">
        <v>0</v>
      </c>
      <c r="D92" s="270">
        <v>115000</v>
      </c>
      <c r="E92" s="270">
        <v>0</v>
      </c>
      <c r="F92" s="207">
        <v>0</v>
      </c>
      <c r="I92" s="285"/>
    </row>
    <row r="93" spans="1:9" ht="15" x14ac:dyDescent="0.25">
      <c r="A93" s="247"/>
      <c r="B93" s="196" t="s">
        <v>505</v>
      </c>
      <c r="C93" s="270">
        <v>0</v>
      </c>
      <c r="D93" s="270">
        <v>169000</v>
      </c>
      <c r="E93" s="270">
        <v>279000</v>
      </c>
      <c r="F93" s="207">
        <v>279000</v>
      </c>
      <c r="I93" s="285">
        <f t="shared" si="0"/>
        <v>279000</v>
      </c>
    </row>
    <row r="94" spans="1:9" ht="15.75" thickBot="1" x14ac:dyDescent="0.3">
      <c r="A94" s="73"/>
      <c r="B94" s="202"/>
      <c r="C94" s="206"/>
      <c r="D94" s="206"/>
      <c r="E94" s="206"/>
      <c r="F94" s="207"/>
      <c r="I94" s="285">
        <f t="shared" si="0"/>
        <v>1</v>
      </c>
    </row>
    <row r="95" spans="1:9" ht="16.5" thickBot="1" x14ac:dyDescent="0.3">
      <c r="A95" s="73"/>
      <c r="B95" s="30" t="s">
        <v>255</v>
      </c>
      <c r="C95" s="208">
        <v>0</v>
      </c>
      <c r="D95" s="208">
        <v>2811000</v>
      </c>
      <c r="E95" s="208">
        <v>2693000</v>
      </c>
      <c r="F95" s="208">
        <v>14293000</v>
      </c>
      <c r="I95" s="285">
        <f t="shared" si="0"/>
        <v>14293000</v>
      </c>
    </row>
    <row r="96" spans="1:9" ht="15.75" x14ac:dyDescent="0.25">
      <c r="A96" s="73"/>
      <c r="B96" s="197"/>
      <c r="C96" s="96"/>
      <c r="D96" s="96"/>
      <c r="E96" s="96"/>
      <c r="F96" s="96"/>
      <c r="I96" s="285">
        <f t="shared" si="0"/>
        <v>1</v>
      </c>
    </row>
    <row r="97" spans="1:9" ht="15.75" x14ac:dyDescent="0.25">
      <c r="A97" s="73"/>
      <c r="B97" s="198" t="s">
        <v>1268</v>
      </c>
      <c r="C97" s="99"/>
      <c r="D97" s="99"/>
      <c r="E97" s="99"/>
      <c r="F97" s="99"/>
      <c r="I97" s="285">
        <f t="shared" si="0"/>
        <v>1</v>
      </c>
    </row>
    <row r="98" spans="1:9" ht="15" x14ac:dyDescent="0.25">
      <c r="A98" s="73"/>
      <c r="B98" s="246"/>
      <c r="C98" s="209"/>
      <c r="D98" s="270"/>
      <c r="E98" s="206"/>
      <c r="F98" s="206"/>
      <c r="I98" s="285">
        <f t="shared" si="0"/>
        <v>1</v>
      </c>
    </row>
    <row r="99" spans="1:9" ht="15" x14ac:dyDescent="0.25">
      <c r="A99" s="73"/>
      <c r="B99" s="199" t="s">
        <v>386</v>
      </c>
      <c r="C99" s="270">
        <v>0</v>
      </c>
      <c r="D99" s="270">
        <v>546000</v>
      </c>
      <c r="E99" s="270">
        <v>538000</v>
      </c>
      <c r="F99" s="206">
        <v>538000</v>
      </c>
      <c r="I99" s="285">
        <f t="shared" si="0"/>
        <v>546000</v>
      </c>
    </row>
    <row r="100" spans="1:9" ht="15" x14ac:dyDescent="0.25">
      <c r="A100" s="107"/>
      <c r="B100" s="199" t="s">
        <v>105</v>
      </c>
      <c r="C100" s="270">
        <v>0</v>
      </c>
      <c r="D100" s="270">
        <v>116300</v>
      </c>
      <c r="E100" s="270">
        <v>111600</v>
      </c>
      <c r="F100" s="206">
        <v>111600</v>
      </c>
      <c r="I100" s="285">
        <f t="shared" si="0"/>
        <v>116300</v>
      </c>
    </row>
    <row r="101" spans="1:9" ht="15" x14ac:dyDescent="0.25">
      <c r="A101" s="107"/>
      <c r="B101" s="201" t="s">
        <v>507</v>
      </c>
      <c r="C101" s="270">
        <v>0</v>
      </c>
      <c r="D101" s="270">
        <v>0</v>
      </c>
      <c r="E101" s="270">
        <v>0</v>
      </c>
      <c r="F101" s="206">
        <v>0</v>
      </c>
      <c r="I101" s="285">
        <f t="shared" si="0"/>
        <v>0</v>
      </c>
    </row>
    <row r="102" spans="1:9" ht="15" x14ac:dyDescent="0.25">
      <c r="A102" s="107"/>
      <c r="B102" s="196" t="s">
        <v>343</v>
      </c>
      <c r="C102" s="270">
        <v>0</v>
      </c>
      <c r="D102" s="270">
        <v>0</v>
      </c>
      <c r="E102" s="270">
        <v>0</v>
      </c>
      <c r="F102" s="206">
        <v>0</v>
      </c>
      <c r="I102" s="285">
        <f t="shared" si="0"/>
        <v>0</v>
      </c>
    </row>
    <row r="103" spans="1:9" ht="15" x14ac:dyDescent="0.25">
      <c r="A103" s="107"/>
      <c r="B103" s="199" t="s">
        <v>107</v>
      </c>
      <c r="C103" s="270">
        <v>0</v>
      </c>
      <c r="D103" s="270">
        <v>736300</v>
      </c>
      <c r="E103" s="270">
        <v>593000</v>
      </c>
      <c r="F103" s="206">
        <v>593000</v>
      </c>
      <c r="I103" s="285">
        <f t="shared" si="0"/>
        <v>736300</v>
      </c>
    </row>
    <row r="104" spans="1:9" ht="15.75" thickBot="1" x14ac:dyDescent="0.3">
      <c r="B104" s="199"/>
      <c r="C104" s="206"/>
      <c r="D104" s="206"/>
      <c r="E104" s="206"/>
      <c r="F104" s="206"/>
      <c r="I104" s="285">
        <f t="shared" si="0"/>
        <v>1</v>
      </c>
    </row>
    <row r="105" spans="1:9" ht="16.5" thickBot="1" x14ac:dyDescent="0.3">
      <c r="B105" s="32" t="s">
        <v>254</v>
      </c>
      <c r="C105" s="208">
        <v>0</v>
      </c>
      <c r="D105" s="208">
        <v>1398600</v>
      </c>
      <c r="E105" s="208">
        <v>1242600</v>
      </c>
      <c r="F105" s="208">
        <v>1242600</v>
      </c>
      <c r="I105" s="285">
        <f t="shared" si="0"/>
        <v>1398600</v>
      </c>
    </row>
    <row r="106" spans="1:9" ht="15.75" x14ac:dyDescent="0.25">
      <c r="B106" s="197"/>
      <c r="C106" s="99"/>
      <c r="D106" s="99"/>
      <c r="E106" s="99"/>
      <c r="F106" s="99"/>
    </row>
    <row r="107" spans="1:9" ht="16.5" thickBot="1" x14ac:dyDescent="0.3">
      <c r="B107" s="197"/>
      <c r="C107" s="99"/>
      <c r="D107" s="99"/>
      <c r="E107" s="99"/>
      <c r="F107" s="99"/>
    </row>
    <row r="108" spans="1:9" ht="16.5" thickBot="1" x14ac:dyDescent="0.3">
      <c r="B108" s="30" t="s">
        <v>817</v>
      </c>
      <c r="C108" s="210">
        <v>0</v>
      </c>
      <c r="D108" s="210">
        <v>4209600</v>
      </c>
      <c r="E108" s="210">
        <v>3935600</v>
      </c>
      <c r="F108" s="210">
        <v>15535600</v>
      </c>
    </row>
  </sheetData>
  <mergeCells count="3">
    <mergeCell ref="B82:F82"/>
    <mergeCell ref="C83:D83"/>
    <mergeCell ref="E83:F83"/>
  </mergeCells>
  <phoneticPr fontId="0" type="noConversion"/>
  <pageMargins left="0.74803149606299213" right="0.74803149606299213" top="0.98425196850393704" bottom="0.98425196850393704" header="0.51181102362204722" footer="0.51181102362204722"/>
  <pageSetup paperSize="9" scale="91" firstPageNumber="40" fitToHeight="0"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529"/>
  <sheetViews>
    <sheetView topLeftCell="B500" zoomScaleNormal="100" workbookViewId="0">
      <selection activeCell="G529" sqref="G529"/>
    </sheetView>
  </sheetViews>
  <sheetFormatPr defaultRowHeight="12.75" x14ac:dyDescent="0.2"/>
  <cols>
    <col min="1" max="1" width="0.85546875" hidden="1" customWidth="1"/>
    <col min="2" max="2" width="5.42578125" bestFit="1" customWidth="1"/>
    <col min="3" max="3" width="45" customWidth="1"/>
    <col min="4" max="4" width="10.5703125" customWidth="1"/>
    <col min="5" max="7" width="11.28515625" bestFit="1" customWidth="1"/>
  </cols>
  <sheetData>
    <row r="1" spans="1:15" s="73" customFormat="1" ht="15.75" hidden="1" x14ac:dyDescent="0.25">
      <c r="A1" s="10" t="s">
        <v>1684</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1685</v>
      </c>
      <c r="B8" s="1"/>
      <c r="C8" s="1"/>
      <c r="D8" s="1"/>
      <c r="E8" s="1"/>
      <c r="F8" s="1"/>
      <c r="G8" s="74"/>
      <c r="H8" s="74"/>
      <c r="M8" s="74"/>
      <c r="N8" s="74"/>
      <c r="O8" s="74"/>
    </row>
    <row r="9" spans="1:15" s="73" customFormat="1" ht="15.75" hidden="1" x14ac:dyDescent="0.25">
      <c r="A9" s="10" t="s">
        <v>1025</v>
      </c>
      <c r="B9" s="1"/>
      <c r="C9" s="1"/>
      <c r="D9" s="1"/>
      <c r="E9" s="1"/>
      <c r="F9" s="1"/>
      <c r="G9" s="74"/>
      <c r="H9" s="74"/>
      <c r="M9" s="74"/>
      <c r="N9" s="74"/>
      <c r="O9" s="74"/>
    </row>
    <row r="10" spans="1:15" s="73" customFormat="1" ht="15.75" hidden="1" x14ac:dyDescent="0.25">
      <c r="A10" s="10" t="s">
        <v>83</v>
      </c>
      <c r="B10" s="1"/>
      <c r="C10" s="1"/>
      <c r="D10" s="255" t="s">
        <v>1018</v>
      </c>
      <c r="E10" s="255" t="s">
        <v>1018</v>
      </c>
      <c r="F10" s="255" t="s">
        <v>1018</v>
      </c>
    </row>
    <row r="11" spans="1:15" s="73" customFormat="1" ht="15.75" hidden="1" x14ac:dyDescent="0.25">
      <c r="A11" s="10" t="s">
        <v>1026</v>
      </c>
      <c r="B11" s="1"/>
      <c r="C11" s="1"/>
      <c r="D11" s="255" t="str">
        <f>CONCATENATE("BUD",NOTES!$D$7)</f>
        <v>BUD2021</v>
      </c>
      <c r="E11" s="255" t="str">
        <f>CONCATENATE("BUD",NOTES!$D$7)</f>
        <v>BUD2021</v>
      </c>
      <c r="F11" s="255" t="str">
        <f>CONCATENATE("BUD",NOTES!$D$7-1)</f>
        <v>BUD2020</v>
      </c>
    </row>
    <row r="12" spans="1:15" ht="15.75" hidden="1" x14ac:dyDescent="0.25">
      <c r="A12" s="10" t="s">
        <v>1027</v>
      </c>
      <c r="B12" s="1"/>
      <c r="C12" s="1"/>
      <c r="D12" s="10">
        <v>10</v>
      </c>
      <c r="E12" s="10">
        <v>20</v>
      </c>
      <c r="F12" s="10">
        <v>10</v>
      </c>
    </row>
    <row r="13" spans="1:15" s="73" customFormat="1" ht="15.75" hidden="1" x14ac:dyDescent="0.25">
      <c r="A13" s="10" t="s">
        <v>1028</v>
      </c>
      <c r="B13" s="1"/>
      <c r="C13" s="1"/>
      <c r="D13" s="10" t="s">
        <v>81</v>
      </c>
      <c r="E13" s="10" t="s">
        <v>81</v>
      </c>
      <c r="F13" s="10" t="s">
        <v>81</v>
      </c>
    </row>
    <row r="14" spans="1:15" s="73" customFormat="1" x14ac:dyDescent="0.2">
      <c r="A14"/>
      <c r="B14"/>
      <c r="C14" s="24"/>
      <c r="D14" s="130"/>
      <c r="E14" s="130"/>
      <c r="F14" s="130"/>
    </row>
    <row r="15" spans="1:15" s="73" customFormat="1" ht="15.75" hidden="1" x14ac:dyDescent="0.25">
      <c r="A15" s="10" t="s">
        <v>1686</v>
      </c>
      <c r="B15" s="1"/>
      <c r="C15" s="1"/>
      <c r="D15" s="1"/>
      <c r="E15" s="1"/>
      <c r="F15" s="1"/>
    </row>
    <row r="16" spans="1:15" s="73" customFormat="1" ht="15.75" hidden="1" x14ac:dyDescent="0.25">
      <c r="A16" s="10" t="s">
        <v>1029</v>
      </c>
      <c r="B16" s="1"/>
      <c r="C16" s="1"/>
      <c r="D16" s="1"/>
      <c r="E16" s="1"/>
      <c r="F16" s="1"/>
    </row>
    <row r="17" spans="1:15" s="73" customFormat="1" ht="15.75" hidden="1" x14ac:dyDescent="0.25">
      <c r="A17" s="10" t="s">
        <v>84</v>
      </c>
      <c r="B17" s="1"/>
      <c r="C17" s="1"/>
      <c r="D17" s="255" t="s">
        <v>1018</v>
      </c>
      <c r="E17" s="255" t="s">
        <v>1018</v>
      </c>
      <c r="F17" s="255" t="s">
        <v>1018</v>
      </c>
    </row>
    <row r="18" spans="1:15" s="73" customFormat="1" ht="15.75" hidden="1" x14ac:dyDescent="0.25">
      <c r="A18" s="10" t="s">
        <v>1030</v>
      </c>
      <c r="B18" s="1"/>
      <c r="C18" s="1"/>
      <c r="D18" s="255" t="str">
        <f>CONCATENATE("BUD",NOTES!$D$7)</f>
        <v>BUD2021</v>
      </c>
      <c r="E18" s="255" t="str">
        <f>CONCATENATE("BUD",NOTES!$D$7)</f>
        <v>BUD2021</v>
      </c>
      <c r="F18" s="255" t="str">
        <f>CONCATENATE("BUD",NOTES!$D$7-1)</f>
        <v>BUD2020</v>
      </c>
      <c r="G18" s="74"/>
      <c r="H18" s="74"/>
      <c r="M18" s="74"/>
      <c r="N18" s="74"/>
      <c r="O18" s="74"/>
    </row>
    <row r="19" spans="1:15" s="75" customFormat="1" ht="15.75" hidden="1" x14ac:dyDescent="0.25">
      <c r="A19" s="10" t="s">
        <v>1031</v>
      </c>
      <c r="B19" s="1"/>
      <c r="C19" s="1"/>
      <c r="D19" s="10">
        <v>10</v>
      </c>
      <c r="E19" s="10">
        <v>20</v>
      </c>
      <c r="F19" s="10">
        <v>10</v>
      </c>
      <c r="G19" s="74"/>
      <c r="H19" s="74"/>
      <c r="M19" s="74"/>
      <c r="N19" s="74"/>
      <c r="O19" s="74"/>
    </row>
    <row r="20" spans="1:15" s="73" customFormat="1" ht="15.75" hidden="1" x14ac:dyDescent="0.25">
      <c r="A20" s="10" t="s">
        <v>1032</v>
      </c>
      <c r="B20" s="1"/>
      <c r="C20" s="1"/>
      <c r="D20" s="10" t="s">
        <v>81</v>
      </c>
      <c r="E20" s="10" t="s">
        <v>81</v>
      </c>
      <c r="F20" s="10" t="s">
        <v>81</v>
      </c>
      <c r="G20" s="74"/>
      <c r="H20" s="74"/>
      <c r="M20" s="74"/>
      <c r="N20" s="74"/>
      <c r="O20" s="74"/>
    </row>
    <row r="21" spans="1:15" s="73" customFormat="1" x14ac:dyDescent="0.2">
      <c r="A21" s="75"/>
      <c r="B21" s="75"/>
      <c r="C21" s="75"/>
      <c r="D21" s="129"/>
      <c r="E21" s="94"/>
      <c r="F21" s="129"/>
      <c r="G21" s="74"/>
      <c r="H21" s="74"/>
      <c r="M21" s="74"/>
      <c r="N21" s="74"/>
      <c r="O21" s="74"/>
    </row>
    <row r="22" spans="1:15" s="73" customFormat="1" ht="15.75" hidden="1" x14ac:dyDescent="0.25">
      <c r="A22" s="10" t="s">
        <v>1687</v>
      </c>
      <c r="B22" s="1"/>
      <c r="C22" s="1"/>
      <c r="D22" s="1"/>
      <c r="E22" s="1"/>
      <c r="F22" s="1"/>
    </row>
    <row r="23" spans="1:15" s="73" customFormat="1" ht="15.75" hidden="1" x14ac:dyDescent="0.25">
      <c r="A23" s="10" t="s">
        <v>1153</v>
      </c>
      <c r="B23" s="1"/>
      <c r="C23" s="1"/>
      <c r="D23" s="1"/>
      <c r="E23" s="1"/>
      <c r="F23" s="1"/>
      <c r="G23" s="74"/>
      <c r="H23" s="74"/>
      <c r="M23" s="74"/>
      <c r="N23" s="74"/>
      <c r="O23" s="74"/>
    </row>
    <row r="24" spans="1:15" s="75" customFormat="1" ht="15.75" hidden="1" x14ac:dyDescent="0.25">
      <c r="A24" s="10" t="s">
        <v>88</v>
      </c>
      <c r="B24" s="1"/>
      <c r="C24" s="1"/>
      <c r="D24" s="255" t="s">
        <v>1018</v>
      </c>
      <c r="E24" s="255" t="s">
        <v>1018</v>
      </c>
      <c r="F24" s="255" t="s">
        <v>1018</v>
      </c>
      <c r="G24" s="74"/>
      <c r="H24" s="74"/>
      <c r="M24" s="74"/>
      <c r="N24" s="74"/>
      <c r="O24" s="74"/>
    </row>
    <row r="25" spans="1:15" s="73" customFormat="1" ht="15.75" hidden="1" x14ac:dyDescent="0.25">
      <c r="A25" s="10" t="s">
        <v>1154</v>
      </c>
      <c r="B25" s="1"/>
      <c r="C25" s="1"/>
      <c r="D25" s="255" t="str">
        <f>CONCATENATE("BUD",NOTES!$D$7)</f>
        <v>BUD2021</v>
      </c>
      <c r="E25" s="255" t="str">
        <f>CONCATENATE("BUD",NOTES!$D$7)</f>
        <v>BUD2021</v>
      </c>
      <c r="F25" s="255" t="str">
        <f>CONCATENATE("BUD",NOTES!$D$7-1)</f>
        <v>BUD2020</v>
      </c>
      <c r="G25" s="74"/>
      <c r="H25" s="74"/>
      <c r="M25" s="74"/>
      <c r="N25" s="74"/>
      <c r="O25" s="74"/>
    </row>
    <row r="26" spans="1:15" s="73" customFormat="1" ht="15.75" hidden="1" x14ac:dyDescent="0.25">
      <c r="A26" s="10" t="s">
        <v>1155</v>
      </c>
      <c r="B26" s="1"/>
      <c r="C26" s="1"/>
      <c r="D26" s="10">
        <v>10</v>
      </c>
      <c r="E26" s="10">
        <v>20</v>
      </c>
      <c r="F26" s="10">
        <v>10</v>
      </c>
      <c r="G26" s="74"/>
      <c r="H26" s="74"/>
      <c r="M26" s="74"/>
      <c r="N26" s="74"/>
      <c r="O26" s="74"/>
    </row>
    <row r="27" spans="1:15" s="73" customFormat="1" ht="15.75" hidden="1" x14ac:dyDescent="0.25">
      <c r="A27" s="10" t="s">
        <v>1156</v>
      </c>
      <c r="B27" s="1"/>
      <c r="C27" s="1"/>
      <c r="D27" s="10" t="s">
        <v>81</v>
      </c>
      <c r="E27" s="10" t="s">
        <v>81</v>
      </c>
      <c r="F27" s="10" t="s">
        <v>81</v>
      </c>
    </row>
    <row r="28" spans="1:15" s="73" customFormat="1" x14ac:dyDescent="0.2">
      <c r="A28" s="75"/>
      <c r="B28" s="75"/>
      <c r="C28" s="75"/>
      <c r="D28" s="129"/>
      <c r="E28" s="94"/>
      <c r="F28" s="129"/>
    </row>
    <row r="29" spans="1:15" ht="15.75" hidden="1" x14ac:dyDescent="0.25">
      <c r="A29" s="10" t="s">
        <v>1688</v>
      </c>
      <c r="B29" s="1"/>
      <c r="C29" s="1"/>
      <c r="D29" s="1"/>
      <c r="E29" s="1"/>
      <c r="F29" s="1"/>
    </row>
    <row r="30" spans="1:15" s="73" customFormat="1" ht="15.75" hidden="1" x14ac:dyDescent="0.25">
      <c r="A30" s="10" t="s">
        <v>532</v>
      </c>
      <c r="B30" s="1"/>
      <c r="C30" s="1"/>
      <c r="D30" s="1"/>
      <c r="E30" s="1"/>
      <c r="F30" s="1"/>
    </row>
    <row r="31" spans="1:15" s="73" customFormat="1" ht="15.75" hidden="1" x14ac:dyDescent="0.25">
      <c r="A31" s="10" t="s">
        <v>90</v>
      </c>
      <c r="B31" s="1"/>
      <c r="C31" s="1"/>
      <c r="D31" s="255" t="s">
        <v>1018</v>
      </c>
      <c r="E31" s="255" t="s">
        <v>1018</v>
      </c>
      <c r="F31" s="255" t="s">
        <v>1018</v>
      </c>
    </row>
    <row r="32" spans="1:15" s="73" customFormat="1" ht="15.75" hidden="1" x14ac:dyDescent="0.25">
      <c r="A32" s="10" t="s">
        <v>533</v>
      </c>
      <c r="B32" s="1"/>
      <c r="C32" s="1"/>
      <c r="D32" s="255" t="str">
        <f>CONCATENATE("BUD",NOTES!$D$7)</f>
        <v>BUD2021</v>
      </c>
      <c r="E32" s="255" t="str">
        <f>CONCATENATE("BUD",NOTES!$D$7)</f>
        <v>BUD2021</v>
      </c>
      <c r="F32" s="255" t="str">
        <f>CONCATENATE("BUD",NOTES!$D$7-1)</f>
        <v>BUD2020</v>
      </c>
    </row>
    <row r="33" spans="1:15" s="73" customFormat="1" ht="15.75" hidden="1" x14ac:dyDescent="0.25">
      <c r="A33" s="10" t="s">
        <v>534</v>
      </c>
      <c r="B33" s="1"/>
      <c r="C33" s="1"/>
      <c r="D33" s="10">
        <v>10</v>
      </c>
      <c r="E33" s="10">
        <v>20</v>
      </c>
      <c r="F33" s="10">
        <v>10</v>
      </c>
    </row>
    <row r="34" spans="1:15" s="73" customFormat="1" ht="15.75" hidden="1" x14ac:dyDescent="0.25">
      <c r="A34" s="10" t="s">
        <v>535</v>
      </c>
      <c r="B34" s="1"/>
      <c r="C34" s="1"/>
      <c r="D34" s="10" t="s">
        <v>81</v>
      </c>
      <c r="E34" s="10" t="s">
        <v>81</v>
      </c>
      <c r="F34" s="10" t="s">
        <v>81</v>
      </c>
    </row>
    <row r="35" spans="1:15" s="73" customFormat="1" x14ac:dyDescent="0.2">
      <c r="A35" s="75"/>
      <c r="B35" s="75"/>
      <c r="C35" s="75"/>
      <c r="D35" s="129"/>
      <c r="E35" s="129"/>
      <c r="F35" s="129"/>
      <c r="G35" s="74"/>
      <c r="H35" s="74"/>
      <c r="M35" s="74"/>
      <c r="N35" s="74"/>
      <c r="O35" s="74"/>
    </row>
    <row r="36" spans="1:15" s="75" customFormat="1" ht="15.75" hidden="1" x14ac:dyDescent="0.25">
      <c r="A36" s="10" t="s">
        <v>1689</v>
      </c>
      <c r="B36" s="1"/>
      <c r="C36" s="1"/>
      <c r="D36" s="1"/>
      <c r="E36" s="1"/>
      <c r="F36" s="1"/>
      <c r="G36" s="74"/>
      <c r="H36" s="74"/>
      <c r="M36" s="74"/>
      <c r="N36" s="74"/>
      <c r="O36" s="74"/>
    </row>
    <row r="37" spans="1:15" s="73" customFormat="1" ht="15.75" hidden="1" x14ac:dyDescent="0.25">
      <c r="A37" s="10" t="s">
        <v>536</v>
      </c>
      <c r="B37" s="1"/>
      <c r="C37" s="1"/>
      <c r="D37" s="1"/>
      <c r="E37" s="1"/>
      <c r="F37" s="1"/>
      <c r="G37" s="74"/>
      <c r="H37" s="74"/>
      <c r="M37" s="74"/>
      <c r="N37" s="74"/>
      <c r="O37" s="74"/>
    </row>
    <row r="38" spans="1:15" s="73" customFormat="1" ht="15.75" hidden="1" x14ac:dyDescent="0.25">
      <c r="A38" s="10" t="s">
        <v>92</v>
      </c>
      <c r="B38" s="1"/>
      <c r="C38" s="1"/>
      <c r="D38" s="255" t="s">
        <v>1018</v>
      </c>
      <c r="E38" s="255" t="s">
        <v>1018</v>
      </c>
      <c r="F38" s="255" t="s">
        <v>1018</v>
      </c>
      <c r="G38" s="74"/>
      <c r="H38" s="74"/>
      <c r="M38" s="74"/>
      <c r="N38" s="74"/>
      <c r="O38" s="74"/>
    </row>
    <row r="39" spans="1:15" s="73" customFormat="1" ht="15.75" hidden="1" x14ac:dyDescent="0.25">
      <c r="A39" s="10" t="s">
        <v>537</v>
      </c>
      <c r="B39" s="1"/>
      <c r="C39" s="1"/>
      <c r="D39" s="255" t="str">
        <f>CONCATENATE("BUD",NOTES!$D$7)</f>
        <v>BUD2021</v>
      </c>
      <c r="E39" s="255" t="str">
        <f>CONCATENATE("BUD",NOTES!$D$7)</f>
        <v>BUD2021</v>
      </c>
      <c r="F39" s="255" t="str">
        <f>CONCATENATE("BUD",NOTES!$D$7-1)</f>
        <v>BUD2020</v>
      </c>
    </row>
    <row r="40" spans="1:15" s="73" customFormat="1" ht="15.75" hidden="1" x14ac:dyDescent="0.25">
      <c r="A40" s="10" t="s">
        <v>538</v>
      </c>
      <c r="B40" s="1"/>
      <c r="C40" s="1"/>
      <c r="D40" s="10">
        <v>10</v>
      </c>
      <c r="E40" s="10">
        <v>20</v>
      </c>
      <c r="F40" s="10">
        <v>10</v>
      </c>
    </row>
    <row r="41" spans="1:15" ht="15.75" hidden="1" x14ac:dyDescent="0.25">
      <c r="A41" s="10" t="s">
        <v>539</v>
      </c>
      <c r="B41" s="1"/>
      <c r="C41" s="1"/>
      <c r="D41" s="10" t="s">
        <v>81</v>
      </c>
      <c r="E41" s="10" t="s">
        <v>81</v>
      </c>
      <c r="F41" s="10" t="s">
        <v>81</v>
      </c>
    </row>
    <row r="42" spans="1:15" s="73" customFormat="1" x14ac:dyDescent="0.2">
      <c r="A42" s="75"/>
      <c r="B42" s="75"/>
      <c r="C42" s="75"/>
      <c r="D42" s="129"/>
      <c r="E42" s="129"/>
      <c r="F42" s="129"/>
    </row>
    <row r="43" spans="1:15" s="73" customFormat="1" ht="15.75" hidden="1" x14ac:dyDescent="0.25">
      <c r="A43" s="10" t="s">
        <v>1690</v>
      </c>
      <c r="B43" s="1"/>
      <c r="C43" s="1"/>
      <c r="D43" s="1"/>
      <c r="E43" s="1"/>
      <c r="F43" s="1"/>
      <c r="G43" s="74"/>
      <c r="H43" s="74"/>
      <c r="M43" s="74"/>
      <c r="N43" s="74"/>
      <c r="O43" s="74"/>
    </row>
    <row r="44" spans="1:15" s="73" customFormat="1" ht="15.75" hidden="1" x14ac:dyDescent="0.25">
      <c r="A44" s="10" t="s">
        <v>544</v>
      </c>
      <c r="B44" s="1"/>
      <c r="C44" s="1"/>
      <c r="D44" s="1"/>
      <c r="E44" s="1"/>
      <c r="F44" s="1"/>
    </row>
    <row r="45" spans="1:15" s="73" customFormat="1" ht="15.75" hidden="1" x14ac:dyDescent="0.25">
      <c r="A45" s="10" t="s">
        <v>98</v>
      </c>
      <c r="B45" s="1"/>
      <c r="C45" s="1"/>
      <c r="D45" s="255" t="s">
        <v>1018</v>
      </c>
      <c r="E45" s="255" t="s">
        <v>1018</v>
      </c>
      <c r="F45" s="255" t="s">
        <v>1018</v>
      </c>
    </row>
    <row r="46" spans="1:15" ht="15.75" hidden="1" x14ac:dyDescent="0.25">
      <c r="A46" s="10" t="s">
        <v>545</v>
      </c>
      <c r="B46" s="1"/>
      <c r="C46" s="1"/>
      <c r="D46" s="255" t="str">
        <f>CONCATENATE("BUD",NOTES!$D$7)</f>
        <v>BUD2021</v>
      </c>
      <c r="E46" s="255" t="str">
        <f>CONCATENATE("BUD",NOTES!$D$7)</f>
        <v>BUD2021</v>
      </c>
      <c r="F46" s="255" t="str">
        <f>CONCATENATE("BUD",NOTES!$D$7-1)</f>
        <v>BUD2020</v>
      </c>
    </row>
    <row r="47" spans="1:15" s="73" customFormat="1" ht="15.75" hidden="1" x14ac:dyDescent="0.25">
      <c r="A47" s="10" t="s">
        <v>546</v>
      </c>
      <c r="B47" s="1"/>
      <c r="C47" s="1"/>
      <c r="D47" s="10">
        <v>10</v>
      </c>
      <c r="E47" s="10">
        <v>20</v>
      </c>
      <c r="F47" s="10">
        <v>10</v>
      </c>
    </row>
    <row r="48" spans="1:15" s="73" customFormat="1" ht="15.75" hidden="1" x14ac:dyDescent="0.25">
      <c r="A48" s="10" t="s">
        <v>547</v>
      </c>
      <c r="B48" s="1"/>
      <c r="C48" s="1"/>
      <c r="D48" s="10" t="s">
        <v>81</v>
      </c>
      <c r="E48" s="10" t="s">
        <v>81</v>
      </c>
      <c r="F48" s="10" t="s">
        <v>81</v>
      </c>
    </row>
    <row r="49" spans="1:15" s="73" customFormat="1" x14ac:dyDescent="0.2">
      <c r="A49" s="37"/>
      <c r="B49" s="79"/>
      <c r="C49" s="79"/>
      <c r="D49" s="262"/>
      <c r="E49" s="262"/>
      <c r="F49" s="262"/>
    </row>
    <row r="50" spans="1:15" s="73" customFormat="1" ht="15.75" hidden="1" x14ac:dyDescent="0.25">
      <c r="A50" s="10" t="s">
        <v>1691</v>
      </c>
      <c r="B50" s="1"/>
      <c r="C50" s="1"/>
      <c r="D50" s="1"/>
      <c r="E50" s="1"/>
      <c r="F50" s="1"/>
    </row>
    <row r="51" spans="1:15" s="73" customFormat="1" ht="15.75" hidden="1" x14ac:dyDescent="0.25">
      <c r="A51" s="10" t="s">
        <v>901</v>
      </c>
      <c r="B51" s="1"/>
      <c r="C51" s="1"/>
      <c r="D51" s="1"/>
      <c r="E51" s="1"/>
      <c r="F51" s="1"/>
    </row>
    <row r="52" spans="1:15" s="73" customFormat="1" ht="15.75" hidden="1" x14ac:dyDescent="0.25">
      <c r="A52" s="10" t="s">
        <v>100</v>
      </c>
      <c r="B52" s="1"/>
      <c r="C52" s="1"/>
      <c r="D52" s="255" t="s">
        <v>1018</v>
      </c>
      <c r="E52" s="255" t="s">
        <v>1018</v>
      </c>
      <c r="F52" s="255" t="s">
        <v>1018</v>
      </c>
      <c r="G52" s="74"/>
      <c r="H52" s="74"/>
      <c r="M52" s="74"/>
      <c r="N52" s="74"/>
      <c r="O52" s="74"/>
    </row>
    <row r="53" spans="1:15" s="75" customFormat="1" ht="15.75" hidden="1" x14ac:dyDescent="0.25">
      <c r="A53" s="10" t="s">
        <v>902</v>
      </c>
      <c r="B53" s="1"/>
      <c r="C53" s="1"/>
      <c r="D53" s="255" t="str">
        <f>CONCATENATE("BUD",NOTES!$D$7)</f>
        <v>BUD2021</v>
      </c>
      <c r="E53" s="255" t="str">
        <f>CONCATENATE("BUD",NOTES!$D$7)</f>
        <v>BUD2021</v>
      </c>
      <c r="F53" s="255" t="str">
        <f>CONCATENATE("BUD",NOTES!$D$7-1)</f>
        <v>BUD2020</v>
      </c>
      <c r="G53" s="74"/>
      <c r="H53" s="74"/>
      <c r="M53" s="74"/>
      <c r="N53" s="74"/>
      <c r="O53" s="74"/>
    </row>
    <row r="54" spans="1:15" s="73" customFormat="1" ht="15.75" hidden="1" x14ac:dyDescent="0.25">
      <c r="A54" s="10" t="s">
        <v>903</v>
      </c>
      <c r="B54" s="1"/>
      <c r="C54" s="1"/>
      <c r="D54" s="10">
        <v>10</v>
      </c>
      <c r="E54" s="10">
        <v>20</v>
      </c>
      <c r="F54" s="10">
        <v>10</v>
      </c>
      <c r="G54" s="74"/>
      <c r="H54" s="74"/>
      <c r="M54" s="74"/>
      <c r="N54" s="74"/>
      <c r="O54" s="74"/>
    </row>
    <row r="55" spans="1:15" s="73" customFormat="1" ht="15.75" hidden="1" x14ac:dyDescent="0.25">
      <c r="A55" s="10" t="s">
        <v>904</v>
      </c>
      <c r="B55" s="1"/>
      <c r="C55" s="1"/>
      <c r="D55" s="10" t="s">
        <v>81</v>
      </c>
      <c r="E55" s="10" t="s">
        <v>81</v>
      </c>
      <c r="F55" s="10" t="s">
        <v>81</v>
      </c>
      <c r="G55" s="74"/>
      <c r="H55" s="74"/>
      <c r="M55" s="74"/>
      <c r="N55" s="74"/>
      <c r="O55" s="74"/>
    </row>
    <row r="56" spans="1:15" s="73" customFormat="1" x14ac:dyDescent="0.2">
      <c r="A56" s="75"/>
      <c r="B56" s="75"/>
      <c r="C56" s="75"/>
      <c r="D56" s="129"/>
      <c r="E56" s="94"/>
      <c r="F56" s="129"/>
    </row>
    <row r="57" spans="1:15" s="73" customFormat="1" ht="15.75" hidden="1" x14ac:dyDescent="0.25">
      <c r="A57" s="10" t="s">
        <v>1692</v>
      </c>
      <c r="B57" s="1"/>
      <c r="C57" s="1"/>
      <c r="D57" s="1"/>
      <c r="E57" s="1"/>
      <c r="F57" s="1"/>
    </row>
    <row r="58" spans="1:15" ht="15.75" hidden="1" x14ac:dyDescent="0.25">
      <c r="A58" s="10" t="s">
        <v>905</v>
      </c>
      <c r="B58" s="1"/>
      <c r="C58" s="1"/>
      <c r="D58" s="1"/>
      <c r="E58" s="1"/>
      <c r="F58" s="1"/>
    </row>
    <row r="59" spans="1:15" s="73" customFormat="1" ht="15.75" hidden="1" x14ac:dyDescent="0.25">
      <c r="A59" s="10" t="s">
        <v>102</v>
      </c>
      <c r="B59" s="1"/>
      <c r="C59" s="1"/>
      <c r="D59" s="255" t="s">
        <v>1018</v>
      </c>
      <c r="E59" s="255" t="s">
        <v>1018</v>
      </c>
      <c r="F59" s="255" t="s">
        <v>1018</v>
      </c>
    </row>
    <row r="60" spans="1:15" s="73" customFormat="1" ht="15.75" hidden="1" x14ac:dyDescent="0.25">
      <c r="A60" s="10" t="s">
        <v>906</v>
      </c>
      <c r="B60" s="1"/>
      <c r="C60" s="1"/>
      <c r="D60" s="255" t="str">
        <f>CONCATENATE("BUD",NOTES!$D$7)</f>
        <v>BUD2021</v>
      </c>
      <c r="E60" s="255" t="str">
        <f>CONCATENATE("BUD",NOTES!$D$7)</f>
        <v>BUD2021</v>
      </c>
      <c r="F60" s="255" t="str">
        <f>CONCATENATE("BUD",NOTES!$D$7-1)</f>
        <v>BUD2020</v>
      </c>
    </row>
    <row r="61" spans="1:15" s="73" customFormat="1" ht="15.75" hidden="1" x14ac:dyDescent="0.25">
      <c r="A61" s="10" t="s">
        <v>907</v>
      </c>
      <c r="B61" s="1"/>
      <c r="C61" s="1"/>
      <c r="D61" s="10">
        <v>10</v>
      </c>
      <c r="E61" s="10">
        <v>20</v>
      </c>
      <c r="F61" s="10">
        <v>10</v>
      </c>
    </row>
    <row r="62" spans="1:15" s="73" customFormat="1" ht="15.75" hidden="1" x14ac:dyDescent="0.25">
      <c r="A62" s="10" t="s">
        <v>908</v>
      </c>
      <c r="B62" s="1"/>
      <c r="C62" s="1"/>
      <c r="D62" s="10" t="s">
        <v>81</v>
      </c>
      <c r="E62" s="10" t="s">
        <v>81</v>
      </c>
      <c r="F62" s="10" t="s">
        <v>81</v>
      </c>
    </row>
    <row r="63" spans="1:15" s="73" customFormat="1" x14ac:dyDescent="0.2">
      <c r="A63" s="75"/>
      <c r="B63" s="75"/>
      <c r="C63" s="75"/>
      <c r="D63" s="129"/>
      <c r="E63" s="129"/>
      <c r="F63" s="129"/>
    </row>
    <row r="64" spans="1:15" s="73" customFormat="1" ht="15.75" hidden="1" x14ac:dyDescent="0.25">
      <c r="A64" s="10" t="s">
        <v>1693</v>
      </c>
      <c r="B64" s="1"/>
      <c r="C64" s="1"/>
      <c r="D64" s="1"/>
      <c r="E64" s="1"/>
      <c r="F64" s="1"/>
      <c r="G64" s="74"/>
      <c r="H64" s="74"/>
      <c r="M64" s="74"/>
      <c r="N64" s="74"/>
      <c r="O64" s="74"/>
    </row>
    <row r="65" spans="1:15" s="75" customFormat="1" ht="15.75" hidden="1" x14ac:dyDescent="0.25">
      <c r="A65" s="10" t="s">
        <v>68</v>
      </c>
      <c r="B65" s="1"/>
      <c r="C65" s="1"/>
      <c r="D65" s="1"/>
      <c r="E65" s="1"/>
      <c r="F65" s="1"/>
      <c r="G65" s="74"/>
      <c r="H65" s="74"/>
      <c r="M65" s="74"/>
      <c r="N65" s="74"/>
      <c r="O65" s="74"/>
    </row>
    <row r="66" spans="1:15" s="73" customFormat="1" ht="15.75" hidden="1" x14ac:dyDescent="0.25">
      <c r="A66" s="10" t="s">
        <v>886</v>
      </c>
      <c r="B66" s="1"/>
      <c r="C66" s="1"/>
      <c r="D66" s="255" t="s">
        <v>1018</v>
      </c>
      <c r="E66" s="255" t="s">
        <v>1018</v>
      </c>
      <c r="F66" s="255" t="s">
        <v>1018</v>
      </c>
      <c r="G66" s="74"/>
      <c r="H66" s="74"/>
      <c r="M66" s="74"/>
      <c r="N66" s="74"/>
      <c r="O66" s="74"/>
    </row>
    <row r="67" spans="1:15" s="73" customFormat="1" ht="15.75" hidden="1" x14ac:dyDescent="0.25">
      <c r="A67" s="10" t="s">
        <v>69</v>
      </c>
      <c r="B67" s="1"/>
      <c r="C67" s="1"/>
      <c r="D67" s="255" t="str">
        <f>CONCATENATE("BUD",NOTES!$D$7)</f>
        <v>BUD2021</v>
      </c>
      <c r="E67" s="255" t="str">
        <f>CONCATENATE("BUD",NOTES!$D$7)</f>
        <v>BUD2021</v>
      </c>
      <c r="F67" s="255" t="str">
        <f>CONCATENATE("BUD",NOTES!$D$7-1)</f>
        <v>BUD2020</v>
      </c>
      <c r="G67" s="74"/>
      <c r="H67" s="74"/>
      <c r="M67" s="74"/>
      <c r="N67" s="74"/>
      <c r="O67" s="74"/>
    </row>
    <row r="68" spans="1:15" s="73" customFormat="1" ht="15.75" hidden="1" x14ac:dyDescent="0.25">
      <c r="A68" s="10" t="s">
        <v>70</v>
      </c>
      <c r="B68" s="1"/>
      <c r="C68" s="1"/>
      <c r="D68" s="10">
        <v>10</v>
      </c>
      <c r="E68" s="10">
        <v>20</v>
      </c>
      <c r="F68" s="10">
        <v>10</v>
      </c>
    </row>
    <row r="69" spans="1:15" s="73" customFormat="1" ht="15.75" hidden="1" x14ac:dyDescent="0.25">
      <c r="A69" s="10" t="s">
        <v>71</v>
      </c>
      <c r="B69" s="1"/>
      <c r="C69" s="1"/>
      <c r="D69" s="10" t="s">
        <v>81</v>
      </c>
      <c r="E69" s="10" t="s">
        <v>81</v>
      </c>
      <c r="F69" s="10" t="s">
        <v>81</v>
      </c>
    </row>
    <row r="70" spans="1:15" x14ac:dyDescent="0.2">
      <c r="A70" s="75"/>
      <c r="B70" s="75"/>
      <c r="C70" s="75"/>
      <c r="D70" s="129"/>
      <c r="E70" s="94"/>
      <c r="F70" s="129"/>
    </row>
    <row r="71" spans="1:15" s="73" customFormat="1" ht="15.75" hidden="1" x14ac:dyDescent="0.25">
      <c r="A71" s="10" t="s">
        <v>1694</v>
      </c>
      <c r="B71" s="1"/>
      <c r="C71" s="1"/>
      <c r="D71" s="1"/>
      <c r="E71" s="1"/>
      <c r="F71" s="1"/>
    </row>
    <row r="72" spans="1:15" s="73" customFormat="1" ht="15.75" hidden="1" x14ac:dyDescent="0.25">
      <c r="A72" s="10" t="s">
        <v>1197</v>
      </c>
      <c r="B72" s="1"/>
      <c r="C72" s="1"/>
      <c r="D72" s="1"/>
      <c r="E72" s="1"/>
      <c r="F72" s="1"/>
    </row>
    <row r="73" spans="1:15" s="73" customFormat="1" ht="15.75" hidden="1" x14ac:dyDescent="0.25">
      <c r="A73" s="10" t="s">
        <v>888</v>
      </c>
      <c r="B73" s="1"/>
      <c r="C73" s="1"/>
      <c r="D73" s="255" t="s">
        <v>1018</v>
      </c>
      <c r="E73" s="255" t="s">
        <v>1018</v>
      </c>
      <c r="F73" s="255" t="s">
        <v>1018</v>
      </c>
    </row>
    <row r="74" spans="1:15" s="73" customFormat="1" ht="15.75" hidden="1" x14ac:dyDescent="0.25">
      <c r="A74" s="10" t="s">
        <v>1198</v>
      </c>
      <c r="B74" s="1"/>
      <c r="C74" s="1"/>
      <c r="D74" s="255" t="str">
        <f>CONCATENATE("BUD",NOTES!$D$7)</f>
        <v>BUD2021</v>
      </c>
      <c r="E74" s="255" t="str">
        <f>CONCATENATE("BUD",NOTES!$D$7)</f>
        <v>BUD2021</v>
      </c>
      <c r="F74" s="255" t="str">
        <f>CONCATENATE("BUD",NOTES!$D$7-1)</f>
        <v>BUD2020</v>
      </c>
    </row>
    <row r="75" spans="1:15" s="73" customFormat="1" ht="15.75" hidden="1" x14ac:dyDescent="0.25">
      <c r="A75" s="10" t="s">
        <v>1199</v>
      </c>
      <c r="B75" s="1"/>
      <c r="C75" s="1"/>
      <c r="D75" s="10">
        <v>10</v>
      </c>
      <c r="E75" s="10">
        <v>20</v>
      </c>
      <c r="F75" s="10">
        <v>10</v>
      </c>
    </row>
    <row r="76" spans="1:15" s="73" customFormat="1" ht="15.75" hidden="1" x14ac:dyDescent="0.25">
      <c r="A76" s="10" t="s">
        <v>1200</v>
      </c>
      <c r="B76" s="1"/>
      <c r="C76" s="1"/>
      <c r="D76" s="10" t="s">
        <v>81</v>
      </c>
      <c r="E76" s="10" t="s">
        <v>81</v>
      </c>
      <c r="F76" s="10" t="s">
        <v>81</v>
      </c>
      <c r="G76" s="74"/>
      <c r="H76" s="74"/>
      <c r="M76" s="74"/>
      <c r="N76" s="74"/>
      <c r="O76" s="74"/>
    </row>
    <row r="77" spans="1:15" s="75" customFormat="1" x14ac:dyDescent="0.2">
      <c r="D77" s="129"/>
      <c r="E77" s="129"/>
      <c r="F77" s="129"/>
      <c r="G77" s="74"/>
      <c r="H77" s="74"/>
      <c r="M77" s="74"/>
      <c r="N77" s="74"/>
      <c r="O77" s="74"/>
    </row>
    <row r="78" spans="1:15" s="73" customFormat="1" ht="15.75" hidden="1" x14ac:dyDescent="0.25">
      <c r="A78" s="10" t="s">
        <v>1695</v>
      </c>
      <c r="B78" s="1"/>
      <c r="C78" s="1"/>
      <c r="D78" s="1"/>
      <c r="E78" s="1"/>
      <c r="F78" s="1"/>
      <c r="G78" s="74"/>
      <c r="H78" s="74"/>
      <c r="M78" s="74"/>
      <c r="N78" s="74"/>
      <c r="O78" s="74"/>
    </row>
    <row r="79" spans="1:15" s="73" customFormat="1" ht="15.75" hidden="1" x14ac:dyDescent="0.25">
      <c r="A79" s="10" t="s">
        <v>548</v>
      </c>
      <c r="B79" s="1"/>
      <c r="C79" s="1"/>
      <c r="D79" s="1"/>
      <c r="E79" s="1"/>
      <c r="F79" s="1"/>
      <c r="G79" s="74"/>
      <c r="H79" s="74"/>
      <c r="M79" s="74"/>
      <c r="N79" s="74"/>
      <c r="O79" s="74"/>
    </row>
    <row r="80" spans="1:15" s="73" customFormat="1" ht="15.75" hidden="1" x14ac:dyDescent="0.25">
      <c r="A80" s="10" t="s">
        <v>890</v>
      </c>
      <c r="B80" s="1"/>
      <c r="C80" s="1"/>
      <c r="D80" s="255" t="s">
        <v>1018</v>
      </c>
      <c r="E80" s="255" t="s">
        <v>1018</v>
      </c>
      <c r="F80" s="255" t="s">
        <v>1018</v>
      </c>
    </row>
    <row r="81" spans="1:15" s="73" customFormat="1" ht="15.75" hidden="1" x14ac:dyDescent="0.25">
      <c r="A81" s="10" t="s">
        <v>549</v>
      </c>
      <c r="B81" s="1"/>
      <c r="C81" s="1"/>
      <c r="D81" s="255" t="str">
        <f>CONCATENATE("BUD",NOTES!$D$7)</f>
        <v>BUD2021</v>
      </c>
      <c r="E81" s="255" t="str">
        <f>CONCATENATE("BUD",NOTES!$D$7)</f>
        <v>BUD2021</v>
      </c>
      <c r="F81" s="255" t="str">
        <f>CONCATENATE("BUD",NOTES!$D$7-1)</f>
        <v>BUD2020</v>
      </c>
    </row>
    <row r="82" spans="1:15" ht="15.75" hidden="1" x14ac:dyDescent="0.25">
      <c r="A82" s="10" t="s">
        <v>550</v>
      </c>
      <c r="B82" s="1"/>
      <c r="C82" s="1"/>
      <c r="D82" s="10">
        <v>10</v>
      </c>
      <c r="E82" s="10">
        <v>20</v>
      </c>
      <c r="F82" s="10">
        <v>10</v>
      </c>
    </row>
    <row r="83" spans="1:15" s="73" customFormat="1" ht="15.75" hidden="1" x14ac:dyDescent="0.25">
      <c r="A83" s="10" t="s">
        <v>551</v>
      </c>
      <c r="B83" s="1"/>
      <c r="C83" s="1"/>
      <c r="D83" s="10" t="s">
        <v>81</v>
      </c>
      <c r="E83" s="10" t="s">
        <v>81</v>
      </c>
      <c r="F83" s="10" t="s">
        <v>81</v>
      </c>
    </row>
    <row r="84" spans="1:15" s="73" customFormat="1" x14ac:dyDescent="0.2">
      <c r="A84" s="75"/>
      <c r="B84" s="75"/>
      <c r="C84" s="75"/>
      <c r="D84" s="129"/>
      <c r="E84" s="129"/>
      <c r="F84" s="129"/>
    </row>
    <row r="85" spans="1:15" s="73" customFormat="1" ht="15.75" hidden="1" x14ac:dyDescent="0.25">
      <c r="A85" s="10" t="s">
        <v>1696</v>
      </c>
      <c r="B85" s="1"/>
      <c r="C85" s="1"/>
      <c r="D85" s="1"/>
      <c r="E85" s="1"/>
      <c r="F85" s="1"/>
    </row>
    <row r="86" spans="1:15" s="73" customFormat="1" ht="15.75" hidden="1" x14ac:dyDescent="0.25">
      <c r="A86" s="10" t="s">
        <v>552</v>
      </c>
      <c r="B86" s="1"/>
      <c r="C86" s="1"/>
      <c r="D86" s="1"/>
      <c r="E86" s="1"/>
      <c r="F86" s="1"/>
    </row>
    <row r="87" spans="1:15" s="73" customFormat="1" ht="15.75" hidden="1" x14ac:dyDescent="0.25">
      <c r="A87" s="10" t="s">
        <v>892</v>
      </c>
      <c r="B87" s="1"/>
      <c r="C87" s="1"/>
      <c r="D87" s="255" t="s">
        <v>1018</v>
      </c>
      <c r="E87" s="255" t="s">
        <v>1018</v>
      </c>
      <c r="F87" s="255" t="s">
        <v>1018</v>
      </c>
    </row>
    <row r="88" spans="1:15" s="73" customFormat="1" ht="15.75" hidden="1" x14ac:dyDescent="0.25">
      <c r="A88" s="10" t="s">
        <v>553</v>
      </c>
      <c r="B88" s="1"/>
      <c r="C88" s="1"/>
      <c r="D88" s="255" t="str">
        <f>CONCATENATE("BUD",NOTES!$D$7)</f>
        <v>BUD2021</v>
      </c>
      <c r="E88" s="255" t="str">
        <f>CONCATENATE("BUD",NOTES!$D$7)</f>
        <v>BUD2021</v>
      </c>
      <c r="F88" s="255" t="str">
        <f>CONCATENATE("BUD",NOTES!$D$7-1)</f>
        <v>BUD2020</v>
      </c>
      <c r="G88" s="74"/>
      <c r="H88" s="74"/>
      <c r="M88" s="74"/>
      <c r="N88" s="74"/>
      <c r="O88" s="74"/>
    </row>
    <row r="89" spans="1:15" s="75" customFormat="1" ht="15.75" hidden="1" x14ac:dyDescent="0.25">
      <c r="A89" s="10" t="s">
        <v>554</v>
      </c>
      <c r="B89" s="1"/>
      <c r="C89" s="1"/>
      <c r="D89" s="10">
        <v>10</v>
      </c>
      <c r="E89" s="10">
        <v>20</v>
      </c>
      <c r="F89" s="10">
        <v>10</v>
      </c>
      <c r="G89" s="74"/>
      <c r="H89" s="74"/>
      <c r="M89" s="74"/>
      <c r="N89" s="74"/>
      <c r="O89" s="74"/>
    </row>
    <row r="90" spans="1:15" s="73" customFormat="1" ht="15.75" hidden="1" x14ac:dyDescent="0.25">
      <c r="A90" s="10" t="s">
        <v>555</v>
      </c>
      <c r="B90" s="1"/>
      <c r="C90" s="1"/>
      <c r="D90" s="10" t="s">
        <v>81</v>
      </c>
      <c r="E90" s="10" t="s">
        <v>81</v>
      </c>
      <c r="F90" s="10" t="s">
        <v>81</v>
      </c>
      <c r="G90" s="74"/>
      <c r="H90" s="74"/>
      <c r="M90" s="74"/>
      <c r="N90" s="74"/>
      <c r="O90" s="74"/>
    </row>
    <row r="91" spans="1:15" s="73" customFormat="1" x14ac:dyDescent="0.2">
      <c r="A91" s="75"/>
      <c r="B91" s="75"/>
      <c r="C91" s="75"/>
      <c r="D91" s="129"/>
      <c r="E91" s="94"/>
      <c r="F91" s="129"/>
      <c r="G91" s="74"/>
      <c r="H91" s="74"/>
      <c r="M91" s="74"/>
      <c r="N91" s="74"/>
      <c r="O91" s="74"/>
    </row>
    <row r="92" spans="1:15" s="73" customFormat="1" ht="15.75" hidden="1" x14ac:dyDescent="0.25">
      <c r="A92" s="10" t="s">
        <v>1697</v>
      </c>
      <c r="B92" s="1"/>
      <c r="C92" s="1"/>
      <c r="D92" s="1"/>
      <c r="E92" s="1"/>
      <c r="F92" s="1"/>
    </row>
    <row r="93" spans="1:15" s="73" customFormat="1" ht="15.75" hidden="1" x14ac:dyDescent="0.25">
      <c r="A93" s="10" t="s">
        <v>556</v>
      </c>
      <c r="B93" s="1"/>
      <c r="C93" s="1"/>
      <c r="D93" s="1"/>
      <c r="E93" s="1"/>
      <c r="F93" s="1"/>
    </row>
    <row r="94" spans="1:15" ht="15.75" hidden="1" x14ac:dyDescent="0.25">
      <c r="A94" s="10" t="s">
        <v>894</v>
      </c>
      <c r="B94" s="1"/>
      <c r="C94" s="1"/>
      <c r="D94" s="255" t="s">
        <v>1018</v>
      </c>
      <c r="E94" s="255" t="s">
        <v>1018</v>
      </c>
      <c r="F94" s="255" t="s">
        <v>1018</v>
      </c>
    </row>
    <row r="95" spans="1:15" s="73" customFormat="1" ht="15.75" hidden="1" x14ac:dyDescent="0.25">
      <c r="A95" s="10" t="s">
        <v>557</v>
      </c>
      <c r="B95" s="1"/>
      <c r="C95" s="1"/>
      <c r="D95" s="255" t="str">
        <f>CONCATENATE("BUD",NOTES!$D$7)</f>
        <v>BUD2021</v>
      </c>
      <c r="E95" s="255" t="str">
        <f>CONCATENATE("BUD",NOTES!$D$7)</f>
        <v>BUD2021</v>
      </c>
      <c r="F95" s="255" t="str">
        <f>CONCATENATE("BUD",NOTES!$D$7-1)</f>
        <v>BUD2020</v>
      </c>
    </row>
    <row r="96" spans="1:15" s="73" customFormat="1" ht="15.75" hidden="1" x14ac:dyDescent="0.25">
      <c r="A96" s="10" t="s">
        <v>558</v>
      </c>
      <c r="B96" s="1"/>
      <c r="C96" s="1"/>
      <c r="D96" s="10">
        <v>10</v>
      </c>
      <c r="E96" s="10">
        <v>20</v>
      </c>
      <c r="F96" s="10">
        <v>10</v>
      </c>
    </row>
    <row r="97" spans="1:15" s="73" customFormat="1" ht="15.75" hidden="1" x14ac:dyDescent="0.25">
      <c r="A97" s="10" t="s">
        <v>559</v>
      </c>
      <c r="B97" s="1"/>
      <c r="C97" s="1"/>
      <c r="D97" s="10" t="s">
        <v>81</v>
      </c>
      <c r="E97" s="10" t="s">
        <v>81</v>
      </c>
      <c r="F97" s="10" t="s">
        <v>81</v>
      </c>
    </row>
    <row r="98" spans="1:15" s="73" customFormat="1" x14ac:dyDescent="0.2">
      <c r="A98" s="75"/>
      <c r="B98" s="75"/>
      <c r="C98" s="75"/>
      <c r="D98" s="129"/>
      <c r="E98" s="129"/>
      <c r="F98" s="129"/>
    </row>
    <row r="99" spans="1:15" ht="15.75" hidden="1" x14ac:dyDescent="0.25">
      <c r="A99" s="10" t="s">
        <v>1698</v>
      </c>
      <c r="B99" s="1"/>
      <c r="C99" s="1"/>
      <c r="D99" s="1"/>
      <c r="E99" s="1"/>
      <c r="F99" s="1"/>
    </row>
    <row r="100" spans="1:15" s="73" customFormat="1" ht="15.75" hidden="1" x14ac:dyDescent="0.25">
      <c r="A100" s="10" t="s">
        <v>123</v>
      </c>
      <c r="B100" s="1"/>
      <c r="C100" s="1"/>
      <c r="D100" s="1"/>
      <c r="E100" s="1"/>
      <c r="F100" s="1"/>
    </row>
    <row r="101" spans="1:15" s="73" customFormat="1" ht="15.75" hidden="1" x14ac:dyDescent="0.25">
      <c r="A101" s="10" t="s">
        <v>898</v>
      </c>
      <c r="B101" s="1"/>
      <c r="C101" s="1"/>
      <c r="D101" s="255" t="s">
        <v>1018</v>
      </c>
      <c r="E101" s="255" t="s">
        <v>1018</v>
      </c>
      <c r="F101" s="255" t="s">
        <v>1018</v>
      </c>
    </row>
    <row r="102" spans="1:15" s="73" customFormat="1" ht="15.75" hidden="1" x14ac:dyDescent="0.25">
      <c r="A102" s="10" t="s">
        <v>124</v>
      </c>
      <c r="B102" s="1"/>
      <c r="C102" s="1"/>
      <c r="D102" s="255" t="str">
        <f>CONCATENATE("BUD",NOTES!$D$7)</f>
        <v>BUD2021</v>
      </c>
      <c r="E102" s="255" t="str">
        <f>CONCATENATE("BUD",NOTES!$D$7)</f>
        <v>BUD2021</v>
      </c>
      <c r="F102" s="255" t="str">
        <f>CONCATENATE("BUD",NOTES!$D$7-1)</f>
        <v>BUD2020</v>
      </c>
    </row>
    <row r="103" spans="1:15" s="73" customFormat="1" ht="15.75" hidden="1" x14ac:dyDescent="0.25">
      <c r="A103" s="10" t="s">
        <v>125</v>
      </c>
      <c r="B103" s="1"/>
      <c r="C103" s="1"/>
      <c r="D103" s="10">
        <v>10</v>
      </c>
      <c r="E103" s="10">
        <v>20</v>
      </c>
      <c r="F103" s="10">
        <v>10</v>
      </c>
    </row>
    <row r="104" spans="1:15" s="73" customFormat="1" ht="15.75" hidden="1" x14ac:dyDescent="0.25">
      <c r="A104" s="10" t="s">
        <v>126</v>
      </c>
      <c r="B104" s="1"/>
      <c r="C104" s="1"/>
      <c r="D104" s="10" t="s">
        <v>81</v>
      </c>
      <c r="E104" s="10" t="s">
        <v>81</v>
      </c>
      <c r="F104" s="10" t="s">
        <v>81</v>
      </c>
    </row>
    <row r="105" spans="1:15" s="73" customFormat="1" x14ac:dyDescent="0.2">
      <c r="A105" s="75"/>
      <c r="B105" s="75"/>
      <c r="C105" s="75"/>
      <c r="D105" s="129"/>
      <c r="E105" s="129"/>
      <c r="F105" s="129"/>
      <c r="G105" s="74"/>
      <c r="H105" s="74"/>
      <c r="M105" s="74"/>
      <c r="N105" s="74"/>
      <c r="O105" s="74"/>
    </row>
    <row r="106" spans="1:15" s="75" customFormat="1" ht="15.75" hidden="1" x14ac:dyDescent="0.25">
      <c r="A106" s="10" t="s">
        <v>1699</v>
      </c>
      <c r="B106" s="1"/>
      <c r="C106" s="1"/>
      <c r="D106" s="1"/>
      <c r="E106" s="1"/>
      <c r="F106" s="1"/>
      <c r="G106" s="74"/>
      <c r="H106" s="74"/>
      <c r="M106" s="74"/>
      <c r="N106" s="74"/>
      <c r="O106" s="74"/>
    </row>
    <row r="107" spans="1:15" s="73" customFormat="1" ht="15.75" hidden="1" x14ac:dyDescent="0.25">
      <c r="A107" s="10" t="s">
        <v>493</v>
      </c>
      <c r="B107" s="1"/>
      <c r="C107" s="1"/>
      <c r="D107" s="1"/>
      <c r="E107" s="1"/>
      <c r="F107" s="1"/>
      <c r="G107" s="74"/>
      <c r="H107" s="74"/>
      <c r="M107" s="74"/>
      <c r="N107" s="74"/>
      <c r="O107" s="74"/>
    </row>
    <row r="108" spans="1:15" s="73" customFormat="1" ht="15.75" hidden="1" x14ac:dyDescent="0.25">
      <c r="A108" s="10" t="s">
        <v>900</v>
      </c>
      <c r="B108" s="1"/>
      <c r="C108" s="1"/>
      <c r="D108" s="255" t="s">
        <v>1018</v>
      </c>
      <c r="E108" s="255" t="s">
        <v>1018</v>
      </c>
      <c r="F108" s="255" t="s">
        <v>1018</v>
      </c>
      <c r="G108" s="74"/>
      <c r="H108" s="74"/>
      <c r="M108" s="74"/>
      <c r="N108" s="74"/>
      <c r="O108" s="74"/>
    </row>
    <row r="109" spans="1:15" s="73" customFormat="1" ht="15.75" hidden="1" x14ac:dyDescent="0.25">
      <c r="A109" s="10" t="s">
        <v>494</v>
      </c>
      <c r="B109" s="1"/>
      <c r="C109" s="1"/>
      <c r="D109" s="255" t="str">
        <f>CONCATENATE("BUD",NOTES!$D$7)</f>
        <v>BUD2021</v>
      </c>
      <c r="E109" s="255" t="str">
        <f>CONCATENATE("BUD",NOTES!$D$7)</f>
        <v>BUD2021</v>
      </c>
      <c r="F109" s="255" t="str">
        <f>CONCATENATE("BUD",NOTES!$D$7-1)</f>
        <v>BUD2020</v>
      </c>
    </row>
    <row r="110" spans="1:15" s="73" customFormat="1" ht="15.75" hidden="1" x14ac:dyDescent="0.25">
      <c r="A110" s="10" t="s">
        <v>495</v>
      </c>
      <c r="B110" s="1"/>
      <c r="C110" s="1"/>
      <c r="D110" s="10">
        <v>10</v>
      </c>
      <c r="E110" s="10">
        <v>20</v>
      </c>
      <c r="F110" s="10">
        <v>10</v>
      </c>
    </row>
    <row r="111" spans="1:15" ht="15.75" hidden="1" x14ac:dyDescent="0.25">
      <c r="A111" s="10" t="s">
        <v>496</v>
      </c>
      <c r="B111" s="1"/>
      <c r="C111" s="1"/>
      <c r="D111" s="10" t="s">
        <v>81</v>
      </c>
      <c r="E111" s="10" t="s">
        <v>81</v>
      </c>
      <c r="F111" s="10" t="s">
        <v>81</v>
      </c>
    </row>
    <row r="112" spans="1:15" s="73" customFormat="1" x14ac:dyDescent="0.2">
      <c r="A112" s="75"/>
      <c r="B112" s="75"/>
      <c r="C112" s="75"/>
      <c r="D112" s="129"/>
      <c r="E112" s="129"/>
      <c r="F112" s="129"/>
    </row>
    <row r="113" spans="1:15" s="73" customFormat="1" ht="15.75" hidden="1" x14ac:dyDescent="0.25">
      <c r="A113" s="10" t="s">
        <v>1700</v>
      </c>
      <c r="B113" s="1"/>
      <c r="C113" s="1"/>
      <c r="D113" s="1"/>
      <c r="E113" s="1"/>
      <c r="F113" s="1"/>
    </row>
    <row r="114" spans="1:15" s="73" customFormat="1" ht="15.75" hidden="1" x14ac:dyDescent="0.25">
      <c r="A114" s="10" t="s">
        <v>398</v>
      </c>
      <c r="B114" s="1"/>
      <c r="C114" s="1"/>
      <c r="D114" s="1"/>
      <c r="E114" s="1"/>
      <c r="F114" s="1"/>
    </row>
    <row r="115" spans="1:15" s="73" customFormat="1" ht="15.75" hidden="1" x14ac:dyDescent="0.25">
      <c r="A115" s="10" t="s">
        <v>248</v>
      </c>
      <c r="B115" s="1"/>
      <c r="C115" s="1"/>
      <c r="D115" s="255" t="s">
        <v>1018</v>
      </c>
      <c r="E115" s="255" t="s">
        <v>1018</v>
      </c>
      <c r="F115" s="255" t="s">
        <v>1018</v>
      </c>
    </row>
    <row r="116" spans="1:15" s="73" customFormat="1" ht="15.75" hidden="1" x14ac:dyDescent="0.25">
      <c r="A116" s="10" t="s">
        <v>399</v>
      </c>
      <c r="B116" s="1"/>
      <c r="C116" s="1"/>
      <c r="D116" s="255" t="str">
        <f>CONCATENATE("BUD",NOTES!$D$7)</f>
        <v>BUD2021</v>
      </c>
      <c r="E116" s="255" t="str">
        <f>CONCATENATE("BUD",NOTES!$D$7)</f>
        <v>BUD2021</v>
      </c>
      <c r="F116" s="255" t="str">
        <f>CONCATENATE("BUD",NOTES!$D$7-1)</f>
        <v>BUD2020</v>
      </c>
    </row>
    <row r="117" spans="1:15" s="73" customFormat="1" ht="15.75" hidden="1" x14ac:dyDescent="0.25">
      <c r="A117" s="10" t="s">
        <v>400</v>
      </c>
      <c r="B117" s="1"/>
      <c r="C117" s="1"/>
      <c r="D117" s="10">
        <v>10</v>
      </c>
      <c r="E117" s="10">
        <v>20</v>
      </c>
      <c r="F117" s="10">
        <v>10</v>
      </c>
      <c r="G117" s="74"/>
      <c r="H117" s="74"/>
      <c r="M117" s="74"/>
      <c r="N117" s="74"/>
      <c r="O117" s="74"/>
    </row>
    <row r="118" spans="1:15" s="75" customFormat="1" ht="15.75" hidden="1" x14ac:dyDescent="0.25">
      <c r="A118" s="10" t="s">
        <v>401</v>
      </c>
      <c r="B118" s="1"/>
      <c r="C118" s="1"/>
      <c r="D118" s="10" t="s">
        <v>81</v>
      </c>
      <c r="E118" s="10" t="s">
        <v>81</v>
      </c>
      <c r="F118" s="10" t="s">
        <v>81</v>
      </c>
      <c r="G118" s="74"/>
      <c r="H118" s="74"/>
      <c r="M118" s="74"/>
      <c r="N118" s="74"/>
      <c r="O118" s="74"/>
    </row>
    <row r="119" spans="1:15" s="73" customFormat="1" x14ac:dyDescent="0.2">
      <c r="A119" s="75"/>
      <c r="B119" s="75"/>
      <c r="C119" s="75"/>
      <c r="D119" s="129"/>
      <c r="E119" s="129"/>
      <c r="F119" s="129"/>
      <c r="G119" s="74"/>
      <c r="H119" s="74"/>
      <c r="M119" s="74"/>
      <c r="N119" s="74"/>
      <c r="O119" s="74"/>
    </row>
    <row r="120" spans="1:15" s="73" customFormat="1" ht="15.75" hidden="1" x14ac:dyDescent="0.25">
      <c r="A120" s="10" t="s">
        <v>1701</v>
      </c>
      <c r="B120" s="1"/>
      <c r="C120" s="1"/>
      <c r="D120" s="1"/>
      <c r="E120" s="1"/>
      <c r="F120" s="1"/>
      <c r="G120" s="74"/>
      <c r="H120" s="74"/>
      <c r="M120" s="74"/>
      <c r="N120" s="74"/>
      <c r="O120" s="74"/>
    </row>
    <row r="121" spans="1:15" s="73" customFormat="1" ht="15.75" hidden="1" x14ac:dyDescent="0.25">
      <c r="A121" s="10" t="s">
        <v>402</v>
      </c>
      <c r="B121" s="1"/>
      <c r="C121" s="1"/>
      <c r="D121" s="1"/>
      <c r="E121" s="1"/>
      <c r="F121" s="1"/>
    </row>
    <row r="122" spans="1:15" s="73" customFormat="1" ht="15.75" hidden="1" x14ac:dyDescent="0.25">
      <c r="A122" s="10" t="s">
        <v>250</v>
      </c>
      <c r="B122" s="1"/>
      <c r="C122" s="1"/>
      <c r="D122" s="255" t="s">
        <v>1018</v>
      </c>
      <c r="E122" s="255" t="s">
        <v>1018</v>
      </c>
      <c r="F122" s="255" t="s">
        <v>1018</v>
      </c>
    </row>
    <row r="123" spans="1:15" ht="15.75" hidden="1" x14ac:dyDescent="0.25">
      <c r="A123" s="10" t="s">
        <v>403</v>
      </c>
      <c r="B123" s="1"/>
      <c r="C123" s="1"/>
      <c r="D123" s="255" t="str">
        <f>CONCATENATE("BUD",NOTES!$D$7)</f>
        <v>BUD2021</v>
      </c>
      <c r="E123" s="255" t="str">
        <f>CONCATENATE("BUD",NOTES!$D$7)</f>
        <v>BUD2021</v>
      </c>
      <c r="F123" s="255" t="str">
        <f>CONCATENATE("BUD",NOTES!$D$7-1)</f>
        <v>BUD2020</v>
      </c>
    </row>
    <row r="124" spans="1:15" s="73" customFormat="1" ht="15.75" hidden="1" x14ac:dyDescent="0.25">
      <c r="A124" s="10" t="s">
        <v>404</v>
      </c>
      <c r="B124" s="1"/>
      <c r="C124" s="1"/>
      <c r="D124" s="10">
        <v>10</v>
      </c>
      <c r="E124" s="10">
        <v>20</v>
      </c>
      <c r="F124" s="10">
        <v>10</v>
      </c>
    </row>
    <row r="125" spans="1:15" s="73" customFormat="1" ht="15.75" hidden="1" x14ac:dyDescent="0.25">
      <c r="A125" s="10" t="s">
        <v>405</v>
      </c>
      <c r="B125" s="1"/>
      <c r="C125" s="1"/>
      <c r="D125" s="10" t="s">
        <v>81</v>
      </c>
      <c r="E125" s="10" t="s">
        <v>81</v>
      </c>
      <c r="F125" s="10" t="s">
        <v>81</v>
      </c>
    </row>
    <row r="126" spans="1:15" s="73" customFormat="1" x14ac:dyDescent="0.2">
      <c r="A126" s="37"/>
      <c r="B126" s="79"/>
      <c r="C126" s="79"/>
      <c r="D126" s="262"/>
      <c r="E126" s="262"/>
      <c r="F126" s="262"/>
    </row>
    <row r="127" spans="1:15" s="73" customFormat="1" ht="15.75" hidden="1" x14ac:dyDescent="0.25">
      <c r="A127" s="10" t="s">
        <v>1702</v>
      </c>
      <c r="B127" s="1"/>
      <c r="C127" s="1"/>
      <c r="D127" s="1"/>
      <c r="E127" s="1"/>
      <c r="F127" s="1"/>
    </row>
    <row r="128" spans="1:15" s="73" customFormat="1" ht="15.75" hidden="1" x14ac:dyDescent="0.25">
      <c r="A128" s="10" t="s">
        <v>909</v>
      </c>
      <c r="B128" s="1"/>
      <c r="C128" s="1"/>
      <c r="D128" s="1"/>
      <c r="E128" s="1"/>
      <c r="F128" s="1"/>
    </row>
    <row r="129" spans="1:15" s="73" customFormat="1" ht="15.75" hidden="1" x14ac:dyDescent="0.25">
      <c r="A129" s="10" t="s">
        <v>251</v>
      </c>
      <c r="B129" s="1"/>
      <c r="C129" s="1"/>
      <c r="D129" s="255" t="s">
        <v>1018</v>
      </c>
      <c r="E129" s="255" t="s">
        <v>1018</v>
      </c>
      <c r="F129" s="255" t="s">
        <v>1018</v>
      </c>
      <c r="G129" s="74"/>
      <c r="H129" s="74"/>
      <c r="M129" s="74"/>
      <c r="N129" s="74"/>
      <c r="O129" s="74"/>
    </row>
    <row r="130" spans="1:15" s="75" customFormat="1" ht="15.75" hidden="1" x14ac:dyDescent="0.25">
      <c r="A130" s="10" t="s">
        <v>910</v>
      </c>
      <c r="B130" s="1"/>
      <c r="C130" s="1"/>
      <c r="D130" s="255" t="str">
        <f>CONCATENATE("BUD",NOTES!$D$7)</f>
        <v>BUD2021</v>
      </c>
      <c r="E130" s="255" t="str">
        <f>CONCATENATE("BUD",NOTES!$D$7)</f>
        <v>BUD2021</v>
      </c>
      <c r="F130" s="255" t="str">
        <f>CONCATENATE("BUD",NOTES!$D$7-1)</f>
        <v>BUD2020</v>
      </c>
      <c r="G130" s="74"/>
      <c r="H130" s="74"/>
      <c r="M130" s="74"/>
      <c r="N130" s="74"/>
      <c r="O130" s="74"/>
    </row>
    <row r="131" spans="1:15" s="73" customFormat="1" ht="15.75" hidden="1" x14ac:dyDescent="0.25">
      <c r="A131" s="10" t="s">
        <v>911</v>
      </c>
      <c r="B131" s="1"/>
      <c r="C131" s="1"/>
      <c r="D131" s="10">
        <v>10</v>
      </c>
      <c r="E131" s="10">
        <v>20</v>
      </c>
      <c r="F131" s="10">
        <v>10</v>
      </c>
      <c r="G131" s="74"/>
      <c r="H131" s="74"/>
      <c r="M131" s="74"/>
      <c r="N131" s="74"/>
      <c r="O131" s="74"/>
    </row>
    <row r="132" spans="1:15" s="73" customFormat="1" ht="15.75" hidden="1" x14ac:dyDescent="0.25">
      <c r="A132" s="10" t="s">
        <v>912</v>
      </c>
      <c r="B132" s="1"/>
      <c r="C132" s="1"/>
      <c r="D132" s="10" t="s">
        <v>81</v>
      </c>
      <c r="E132" s="10" t="s">
        <v>81</v>
      </c>
      <c r="F132" s="10" t="s">
        <v>81</v>
      </c>
      <c r="G132" s="74"/>
      <c r="H132" s="74"/>
      <c r="M132" s="74"/>
      <c r="N132" s="74"/>
      <c r="O132" s="74"/>
    </row>
    <row r="133" spans="1:15" s="73" customFormat="1" x14ac:dyDescent="0.2">
      <c r="A133" s="75"/>
      <c r="B133" s="75"/>
      <c r="C133" s="75"/>
      <c r="D133" s="129"/>
      <c r="E133" s="94"/>
      <c r="F133" s="262"/>
    </row>
    <row r="134" spans="1:15" s="73" customFormat="1" ht="15.75" hidden="1" x14ac:dyDescent="0.25">
      <c r="A134" s="10" t="s">
        <v>1703</v>
      </c>
      <c r="B134" s="1"/>
      <c r="C134" s="1"/>
      <c r="D134" s="1"/>
      <c r="E134" s="1"/>
      <c r="F134" s="1"/>
    </row>
    <row r="135" spans="1:15" ht="15.75" hidden="1" x14ac:dyDescent="0.25">
      <c r="A135" s="10" t="s">
        <v>913</v>
      </c>
      <c r="B135" s="1"/>
      <c r="C135" s="1"/>
      <c r="D135" s="1"/>
      <c r="E135" s="1"/>
      <c r="F135" s="1"/>
    </row>
    <row r="136" spans="1:15" s="73" customFormat="1" ht="15.75" hidden="1" x14ac:dyDescent="0.25">
      <c r="A136" s="10" t="s">
        <v>252</v>
      </c>
      <c r="B136" s="1"/>
      <c r="C136" s="1"/>
      <c r="D136" s="255" t="s">
        <v>1018</v>
      </c>
      <c r="E136" s="255" t="s">
        <v>1018</v>
      </c>
      <c r="F136" s="255" t="s">
        <v>1018</v>
      </c>
    </row>
    <row r="137" spans="1:15" s="73" customFormat="1" ht="15.75" hidden="1" x14ac:dyDescent="0.25">
      <c r="A137" s="10" t="s">
        <v>914</v>
      </c>
      <c r="B137" s="1"/>
      <c r="C137" s="1"/>
      <c r="D137" s="255" t="str">
        <f>CONCATENATE("BUD",NOTES!$D$7)</f>
        <v>BUD2021</v>
      </c>
      <c r="E137" s="255" t="str">
        <f>CONCATENATE("BUD",NOTES!$D$7)</f>
        <v>BUD2021</v>
      </c>
      <c r="F137" s="255" t="str">
        <f>CONCATENATE("BUD",NOTES!$D$7-1)</f>
        <v>BUD2020</v>
      </c>
    </row>
    <row r="138" spans="1:15" s="73" customFormat="1" ht="15.75" hidden="1" x14ac:dyDescent="0.25">
      <c r="A138" s="10" t="s">
        <v>360</v>
      </c>
      <c r="B138" s="1"/>
      <c r="C138" s="1"/>
      <c r="D138" s="10">
        <v>10</v>
      </c>
      <c r="E138" s="10">
        <v>20</v>
      </c>
      <c r="F138" s="10">
        <v>10</v>
      </c>
    </row>
    <row r="139" spans="1:15" s="73" customFormat="1" ht="15.75" hidden="1" x14ac:dyDescent="0.25">
      <c r="A139" s="10" t="s">
        <v>361</v>
      </c>
      <c r="B139" s="1"/>
      <c r="C139" s="1"/>
      <c r="D139" s="10" t="s">
        <v>81</v>
      </c>
      <c r="E139" s="10" t="s">
        <v>81</v>
      </c>
      <c r="F139" s="10" t="s">
        <v>81</v>
      </c>
    </row>
    <row r="140" spans="1:15" s="73" customFormat="1" x14ac:dyDescent="0.2">
      <c r="A140" s="75"/>
      <c r="B140" s="75"/>
      <c r="C140" s="75"/>
      <c r="D140" s="129"/>
      <c r="E140" s="129"/>
      <c r="F140" s="262"/>
    </row>
    <row r="141" spans="1:15" s="73" customFormat="1" ht="15.75" hidden="1" x14ac:dyDescent="0.25">
      <c r="A141" s="10" t="s">
        <v>1704</v>
      </c>
      <c r="B141" s="1"/>
      <c r="C141" s="1"/>
      <c r="D141" s="1"/>
      <c r="E141" s="1"/>
      <c r="F141" s="1"/>
      <c r="G141" s="74"/>
      <c r="H141" s="74"/>
      <c r="M141" s="74"/>
      <c r="N141" s="74"/>
      <c r="O141" s="74"/>
    </row>
    <row r="142" spans="1:15" s="75" customFormat="1" ht="15.75" hidden="1" x14ac:dyDescent="0.25">
      <c r="A142" s="10" t="s">
        <v>362</v>
      </c>
      <c r="B142" s="1"/>
      <c r="C142" s="1"/>
      <c r="D142" s="1"/>
      <c r="E142" s="1"/>
      <c r="F142" s="1"/>
      <c r="G142" s="74"/>
      <c r="H142" s="74"/>
      <c r="M142" s="74"/>
      <c r="N142" s="74"/>
      <c r="O142" s="74"/>
    </row>
    <row r="143" spans="1:15" s="73" customFormat="1" ht="15.75" hidden="1" x14ac:dyDescent="0.25">
      <c r="A143" s="10" t="s">
        <v>261</v>
      </c>
      <c r="B143" s="1"/>
      <c r="C143" s="1"/>
      <c r="D143" s="255" t="s">
        <v>1018</v>
      </c>
      <c r="E143" s="255" t="s">
        <v>1018</v>
      </c>
      <c r="F143" s="255" t="s">
        <v>1018</v>
      </c>
      <c r="G143" s="74"/>
      <c r="H143" s="74"/>
      <c r="M143" s="74"/>
      <c r="N143" s="74"/>
      <c r="O143" s="74"/>
    </row>
    <row r="144" spans="1:15" s="73" customFormat="1" ht="15.75" hidden="1" x14ac:dyDescent="0.25">
      <c r="A144" s="10" t="s">
        <v>363</v>
      </c>
      <c r="B144" s="1"/>
      <c r="C144" s="1"/>
      <c r="D144" s="255" t="str">
        <f>CONCATENATE("BUD",NOTES!$D$7)</f>
        <v>BUD2021</v>
      </c>
      <c r="E144" s="255" t="str">
        <f>CONCATENATE("BUD",NOTES!$D$7)</f>
        <v>BUD2021</v>
      </c>
      <c r="F144" s="255" t="str">
        <f>CONCATENATE("BUD",NOTES!$D$7-1)</f>
        <v>BUD2020</v>
      </c>
      <c r="G144" s="74"/>
      <c r="H144" s="74"/>
      <c r="M144" s="74"/>
      <c r="N144" s="74"/>
      <c r="O144" s="74"/>
    </row>
    <row r="145" spans="1:15" s="73" customFormat="1" ht="15.75" hidden="1" x14ac:dyDescent="0.25">
      <c r="A145" s="10" t="s">
        <v>1175</v>
      </c>
      <c r="B145" s="1"/>
      <c r="C145" s="1"/>
      <c r="D145" s="10">
        <v>10</v>
      </c>
      <c r="E145" s="10">
        <v>20</v>
      </c>
      <c r="F145" s="10">
        <v>10</v>
      </c>
    </row>
    <row r="146" spans="1:15" s="73" customFormat="1" ht="15.75" hidden="1" x14ac:dyDescent="0.25">
      <c r="A146" s="10" t="s">
        <v>1176</v>
      </c>
      <c r="B146" s="1"/>
      <c r="C146" s="1"/>
      <c r="D146" s="10" t="s">
        <v>81</v>
      </c>
      <c r="E146" s="10" t="s">
        <v>81</v>
      </c>
      <c r="F146" s="10" t="s">
        <v>81</v>
      </c>
    </row>
    <row r="147" spans="1:15" x14ac:dyDescent="0.2">
      <c r="A147" s="75"/>
      <c r="B147" s="75"/>
      <c r="C147" s="75"/>
      <c r="D147" s="129"/>
      <c r="E147" s="94"/>
      <c r="F147" s="262"/>
    </row>
    <row r="148" spans="1:15" s="73" customFormat="1" ht="15.75" hidden="1" x14ac:dyDescent="0.25">
      <c r="A148" s="10" t="s">
        <v>1705</v>
      </c>
      <c r="B148" s="1"/>
      <c r="C148" s="1"/>
      <c r="D148" s="1"/>
      <c r="E148" s="1"/>
      <c r="F148" s="1"/>
    </row>
    <row r="149" spans="1:15" s="73" customFormat="1" ht="15.75" hidden="1" x14ac:dyDescent="0.25">
      <c r="A149" s="10" t="s">
        <v>1177</v>
      </c>
      <c r="B149" s="1"/>
      <c r="C149" s="1"/>
      <c r="D149" s="1"/>
      <c r="E149" s="1"/>
      <c r="F149" s="1"/>
    </row>
    <row r="150" spans="1:15" s="73" customFormat="1" ht="15.75" hidden="1" x14ac:dyDescent="0.25">
      <c r="A150" s="10" t="s">
        <v>262</v>
      </c>
      <c r="B150" s="1"/>
      <c r="C150" s="1"/>
      <c r="D150" s="255" t="s">
        <v>1018</v>
      </c>
      <c r="E150" s="255" t="s">
        <v>1018</v>
      </c>
      <c r="F150" s="255" t="s">
        <v>1018</v>
      </c>
    </row>
    <row r="151" spans="1:15" s="73" customFormat="1" ht="15.75" hidden="1" x14ac:dyDescent="0.25">
      <c r="A151" s="10" t="s">
        <v>1178</v>
      </c>
      <c r="B151" s="1"/>
      <c r="C151" s="1"/>
      <c r="D151" s="255" t="str">
        <f>CONCATENATE("BUD",NOTES!$D$7)</f>
        <v>BUD2021</v>
      </c>
      <c r="E151" s="255" t="str">
        <f>CONCATENATE("BUD",NOTES!$D$7)</f>
        <v>BUD2021</v>
      </c>
      <c r="F151" s="255" t="str">
        <f>CONCATENATE("BUD",NOTES!$D$7-1)</f>
        <v>BUD2020</v>
      </c>
    </row>
    <row r="152" spans="1:15" s="73" customFormat="1" ht="15.75" hidden="1" x14ac:dyDescent="0.25">
      <c r="A152" s="10" t="s">
        <v>1179</v>
      </c>
      <c r="B152" s="1"/>
      <c r="C152" s="1"/>
      <c r="D152" s="10">
        <v>10</v>
      </c>
      <c r="E152" s="10">
        <v>20</v>
      </c>
      <c r="F152" s="10">
        <v>10</v>
      </c>
    </row>
    <row r="153" spans="1:15" s="73" customFormat="1" ht="15.75" hidden="1" x14ac:dyDescent="0.25">
      <c r="A153" s="10" t="s">
        <v>1180</v>
      </c>
      <c r="B153" s="1"/>
      <c r="C153" s="1"/>
      <c r="D153" s="10" t="s">
        <v>81</v>
      </c>
      <c r="E153" s="10" t="s">
        <v>81</v>
      </c>
      <c r="F153" s="10" t="s">
        <v>81</v>
      </c>
      <c r="G153" s="74"/>
      <c r="H153" s="74"/>
      <c r="M153" s="74"/>
      <c r="N153" s="74"/>
      <c r="O153" s="74"/>
    </row>
    <row r="154" spans="1:15" s="75" customFormat="1" x14ac:dyDescent="0.2">
      <c r="D154" s="129"/>
      <c r="E154" s="129"/>
      <c r="F154" s="262"/>
      <c r="G154" s="74"/>
      <c r="H154" s="74"/>
      <c r="M154" s="74"/>
      <c r="N154" s="74"/>
      <c r="O154" s="74"/>
    </row>
    <row r="155" spans="1:15" s="73" customFormat="1" ht="15.75" hidden="1" x14ac:dyDescent="0.25">
      <c r="A155" s="10" t="s">
        <v>1706</v>
      </c>
      <c r="B155" s="1"/>
      <c r="C155" s="1"/>
      <c r="D155" s="1"/>
      <c r="E155" s="1"/>
      <c r="F155" s="1"/>
      <c r="G155" s="74"/>
      <c r="H155" s="74"/>
      <c r="M155" s="74"/>
      <c r="N155" s="74"/>
      <c r="O155" s="74"/>
    </row>
    <row r="156" spans="1:15" s="73" customFormat="1" ht="15.75" hidden="1" x14ac:dyDescent="0.25">
      <c r="A156" s="10" t="s">
        <v>1181</v>
      </c>
      <c r="B156" s="1"/>
      <c r="C156" s="1"/>
      <c r="D156" s="1"/>
      <c r="E156" s="1"/>
      <c r="F156" s="1"/>
      <c r="G156" s="74"/>
      <c r="H156" s="74"/>
      <c r="M156" s="74"/>
      <c r="N156" s="74"/>
      <c r="O156" s="74"/>
    </row>
    <row r="157" spans="1:15" s="73" customFormat="1" ht="15.75" hidden="1" x14ac:dyDescent="0.25">
      <c r="A157" s="10" t="s">
        <v>263</v>
      </c>
      <c r="B157" s="1"/>
      <c r="C157" s="1"/>
      <c r="D157" s="255" t="s">
        <v>1018</v>
      </c>
      <c r="E157" s="255" t="s">
        <v>1018</v>
      </c>
      <c r="F157" s="255" t="s">
        <v>1018</v>
      </c>
    </row>
    <row r="158" spans="1:15" s="73" customFormat="1" ht="15.75" hidden="1" x14ac:dyDescent="0.25">
      <c r="A158" s="10" t="s">
        <v>1182</v>
      </c>
      <c r="B158" s="1"/>
      <c r="C158" s="1"/>
      <c r="D158" s="255" t="str">
        <f>CONCATENATE("BUD",NOTES!$D$7)</f>
        <v>BUD2021</v>
      </c>
      <c r="E158" s="255" t="str">
        <f>CONCATENATE("BUD",NOTES!$D$7)</f>
        <v>BUD2021</v>
      </c>
      <c r="F158" s="255" t="str">
        <f>CONCATENATE("BUD",NOTES!$D$7-1)</f>
        <v>BUD2020</v>
      </c>
    </row>
    <row r="159" spans="1:15" ht="15.75" hidden="1" x14ac:dyDescent="0.25">
      <c r="A159" s="10" t="s">
        <v>1183</v>
      </c>
      <c r="B159" s="1"/>
      <c r="C159" s="1"/>
      <c r="D159" s="10">
        <v>10</v>
      </c>
      <c r="E159" s="10">
        <v>20</v>
      </c>
      <c r="F159" s="10">
        <v>10</v>
      </c>
    </row>
    <row r="160" spans="1:15" s="73" customFormat="1" ht="15.75" hidden="1" x14ac:dyDescent="0.25">
      <c r="A160" s="10" t="s">
        <v>1184</v>
      </c>
      <c r="B160" s="1"/>
      <c r="C160" s="1"/>
      <c r="D160" s="10" t="s">
        <v>81</v>
      </c>
      <c r="E160" s="10" t="s">
        <v>81</v>
      </c>
      <c r="F160" s="10" t="s">
        <v>81</v>
      </c>
    </row>
    <row r="161" spans="1:15" s="73" customFormat="1" x14ac:dyDescent="0.2">
      <c r="A161" s="75"/>
      <c r="B161" s="75"/>
      <c r="C161" s="75"/>
      <c r="D161" s="129"/>
      <c r="E161" s="129"/>
      <c r="F161" s="262"/>
    </row>
    <row r="162" spans="1:15" s="73" customFormat="1" ht="15.75" hidden="1" x14ac:dyDescent="0.25">
      <c r="A162" s="10" t="s">
        <v>1707</v>
      </c>
      <c r="B162" s="1"/>
      <c r="C162" s="1"/>
      <c r="D162" s="1"/>
      <c r="E162" s="1"/>
      <c r="F162" s="1"/>
    </row>
    <row r="163" spans="1:15" s="73" customFormat="1" ht="15.75" hidden="1" x14ac:dyDescent="0.25">
      <c r="A163" s="10" t="s">
        <v>1185</v>
      </c>
      <c r="B163" s="1"/>
      <c r="C163" s="1"/>
      <c r="D163" s="1"/>
      <c r="E163" s="1"/>
      <c r="F163" s="1"/>
    </row>
    <row r="164" spans="1:15" s="73" customFormat="1" ht="15.75" hidden="1" x14ac:dyDescent="0.25">
      <c r="A164" s="10" t="s">
        <v>264</v>
      </c>
      <c r="B164" s="1"/>
      <c r="C164" s="1"/>
      <c r="D164" s="255" t="s">
        <v>1018</v>
      </c>
      <c r="E164" s="255" t="s">
        <v>1018</v>
      </c>
      <c r="F164" s="255" t="s">
        <v>1018</v>
      </c>
    </row>
    <row r="165" spans="1:15" s="73" customFormat="1" ht="15.75" hidden="1" x14ac:dyDescent="0.25">
      <c r="A165" s="10" t="s">
        <v>1186</v>
      </c>
      <c r="B165" s="1"/>
      <c r="C165" s="1"/>
      <c r="D165" s="255" t="str">
        <f>CONCATENATE("BUD",NOTES!$D$7)</f>
        <v>BUD2021</v>
      </c>
      <c r="E165" s="255" t="str">
        <f>CONCATENATE("BUD",NOTES!$D$7)</f>
        <v>BUD2021</v>
      </c>
      <c r="F165" s="255" t="str">
        <f>CONCATENATE("BUD",NOTES!$D$7-1)</f>
        <v>BUD2020</v>
      </c>
      <c r="G165" s="74"/>
      <c r="H165" s="74"/>
      <c r="M165" s="74"/>
      <c r="N165" s="74"/>
      <c r="O165" s="74"/>
    </row>
    <row r="166" spans="1:15" s="75" customFormat="1" ht="15.75" hidden="1" x14ac:dyDescent="0.25">
      <c r="A166" s="10" t="s">
        <v>1187</v>
      </c>
      <c r="B166" s="1"/>
      <c r="C166" s="1"/>
      <c r="D166" s="10">
        <v>10</v>
      </c>
      <c r="E166" s="10">
        <v>20</v>
      </c>
      <c r="F166" s="10">
        <v>10</v>
      </c>
      <c r="G166" s="74"/>
      <c r="H166" s="74"/>
      <c r="M166" s="74"/>
      <c r="N166" s="74"/>
      <c r="O166" s="74"/>
    </row>
    <row r="167" spans="1:15" s="73" customFormat="1" ht="15.75" hidden="1" x14ac:dyDescent="0.25">
      <c r="A167" s="10" t="s">
        <v>1188</v>
      </c>
      <c r="B167" s="1"/>
      <c r="C167" s="1"/>
      <c r="D167" s="10" t="s">
        <v>81</v>
      </c>
      <c r="E167" s="10" t="s">
        <v>81</v>
      </c>
      <c r="F167" s="10" t="s">
        <v>81</v>
      </c>
      <c r="G167" s="74"/>
      <c r="H167" s="74"/>
      <c r="M167" s="74"/>
      <c r="N167" s="74"/>
      <c r="O167" s="74"/>
    </row>
    <row r="168" spans="1:15" s="73" customFormat="1" x14ac:dyDescent="0.2">
      <c r="A168" s="75"/>
      <c r="B168" s="75"/>
      <c r="C168" s="75"/>
      <c r="D168" s="129"/>
      <c r="E168" s="94"/>
      <c r="F168" s="262"/>
      <c r="G168" s="74"/>
      <c r="H168" s="74"/>
      <c r="M168" s="74"/>
      <c r="N168" s="74"/>
      <c r="O168" s="74"/>
    </row>
    <row r="169" spans="1:15" s="73" customFormat="1" ht="15.75" hidden="1" x14ac:dyDescent="0.25">
      <c r="A169" s="10" t="s">
        <v>1708</v>
      </c>
      <c r="B169" s="1"/>
      <c r="C169" s="1"/>
      <c r="D169" s="1"/>
      <c r="E169" s="1"/>
      <c r="F169" s="1"/>
    </row>
    <row r="170" spans="1:15" s="73" customFormat="1" ht="15.75" hidden="1" x14ac:dyDescent="0.25">
      <c r="A170" s="10" t="s">
        <v>1189</v>
      </c>
      <c r="B170" s="1"/>
      <c r="C170" s="1"/>
      <c r="D170" s="1"/>
      <c r="E170" s="1"/>
      <c r="F170" s="1"/>
    </row>
    <row r="171" spans="1:15" ht="15.75" hidden="1" x14ac:dyDescent="0.25">
      <c r="A171" s="10" t="s">
        <v>265</v>
      </c>
      <c r="B171" s="1"/>
      <c r="C171" s="1"/>
      <c r="D171" s="255" t="s">
        <v>1018</v>
      </c>
      <c r="E171" s="255" t="s">
        <v>1018</v>
      </c>
      <c r="F171" s="255" t="s">
        <v>1018</v>
      </c>
    </row>
    <row r="172" spans="1:15" s="73" customFormat="1" ht="15.75" hidden="1" x14ac:dyDescent="0.25">
      <c r="A172" s="10" t="s">
        <v>1190</v>
      </c>
      <c r="B172" s="1"/>
      <c r="C172" s="1"/>
      <c r="D172" s="255" t="str">
        <f>CONCATENATE("BUD",NOTES!$D$7)</f>
        <v>BUD2021</v>
      </c>
      <c r="E172" s="255" t="str">
        <f>CONCATENATE("BUD",NOTES!$D$7)</f>
        <v>BUD2021</v>
      </c>
      <c r="F172" s="255" t="str">
        <f>CONCATENATE("BUD",NOTES!$D$7-1)</f>
        <v>BUD2020</v>
      </c>
    </row>
    <row r="173" spans="1:15" s="73" customFormat="1" ht="15.75" hidden="1" x14ac:dyDescent="0.25">
      <c r="A173" s="10" t="s">
        <v>1191</v>
      </c>
      <c r="B173" s="1"/>
      <c r="C173" s="1"/>
      <c r="D173" s="10">
        <v>10</v>
      </c>
      <c r="E173" s="10">
        <v>20</v>
      </c>
      <c r="F173" s="10">
        <v>10</v>
      </c>
    </row>
    <row r="174" spans="1:15" s="73" customFormat="1" ht="15.75" hidden="1" x14ac:dyDescent="0.25">
      <c r="A174" s="10" t="s">
        <v>1192</v>
      </c>
      <c r="B174" s="1"/>
      <c r="C174" s="1"/>
      <c r="D174" s="10" t="s">
        <v>81</v>
      </c>
      <c r="E174" s="10" t="s">
        <v>81</v>
      </c>
      <c r="F174" s="10" t="s">
        <v>81</v>
      </c>
    </row>
    <row r="175" spans="1:15" s="73" customFormat="1" x14ac:dyDescent="0.2">
      <c r="A175" s="75"/>
      <c r="B175" s="75"/>
      <c r="C175" s="75"/>
      <c r="D175" s="129"/>
      <c r="E175" s="129"/>
      <c r="F175" s="262"/>
    </row>
    <row r="176" spans="1:15" s="73" customFormat="1" ht="15.75" hidden="1" x14ac:dyDescent="0.25">
      <c r="A176" s="10" t="s">
        <v>1709</v>
      </c>
      <c r="B176" s="1"/>
      <c r="C176" s="1"/>
      <c r="D176" s="1"/>
      <c r="E176" s="1"/>
      <c r="F176" s="1"/>
    </row>
    <row r="177" spans="1:15" s="73" customFormat="1" ht="15.75" hidden="1" x14ac:dyDescent="0.25">
      <c r="A177" s="10" t="s">
        <v>1193</v>
      </c>
      <c r="B177" s="1"/>
      <c r="C177" s="1"/>
      <c r="D177" s="1"/>
      <c r="E177" s="1"/>
      <c r="F177" s="1"/>
      <c r="G177" s="74"/>
      <c r="H177" s="74"/>
      <c r="M177" s="74"/>
      <c r="N177" s="74"/>
      <c r="O177" s="74"/>
    </row>
    <row r="178" spans="1:15" s="75" customFormat="1" ht="15.75" hidden="1" x14ac:dyDescent="0.25">
      <c r="A178" s="10" t="s">
        <v>266</v>
      </c>
      <c r="B178" s="1"/>
      <c r="C178" s="1"/>
      <c r="D178" s="255" t="s">
        <v>1018</v>
      </c>
      <c r="E178" s="255" t="s">
        <v>1018</v>
      </c>
      <c r="F178" s="255" t="s">
        <v>1018</v>
      </c>
      <c r="G178" s="74"/>
      <c r="H178" s="74"/>
      <c r="M178" s="74"/>
      <c r="N178" s="74"/>
      <c r="O178" s="74"/>
    </row>
    <row r="179" spans="1:15" s="73" customFormat="1" ht="15.75" hidden="1" x14ac:dyDescent="0.25">
      <c r="A179" s="10" t="s">
        <v>1194</v>
      </c>
      <c r="B179" s="1"/>
      <c r="C179" s="1"/>
      <c r="D179" s="255" t="str">
        <f>CONCATENATE("BUD",NOTES!$D$7)</f>
        <v>BUD2021</v>
      </c>
      <c r="E179" s="255" t="str">
        <f>CONCATENATE("BUD",NOTES!$D$7)</f>
        <v>BUD2021</v>
      </c>
      <c r="F179" s="255" t="str">
        <f>CONCATENATE("BUD",NOTES!$D$7-1)</f>
        <v>BUD2020</v>
      </c>
      <c r="G179" s="74"/>
      <c r="H179" s="74"/>
      <c r="M179" s="74"/>
      <c r="N179" s="74"/>
      <c r="O179" s="74"/>
    </row>
    <row r="180" spans="1:15" s="73" customFormat="1" ht="15.75" hidden="1" x14ac:dyDescent="0.25">
      <c r="A180" s="10" t="s">
        <v>1195</v>
      </c>
      <c r="B180" s="1"/>
      <c r="C180" s="1"/>
      <c r="D180" s="10">
        <v>10</v>
      </c>
      <c r="E180" s="10">
        <v>20</v>
      </c>
      <c r="F180" s="10">
        <v>10</v>
      </c>
      <c r="G180" s="74"/>
      <c r="H180" s="74"/>
      <c r="M180" s="74"/>
      <c r="N180" s="74"/>
      <c r="O180" s="74"/>
    </row>
    <row r="181" spans="1:15" s="73" customFormat="1" ht="15.75" hidden="1" x14ac:dyDescent="0.25">
      <c r="A181" s="10" t="s">
        <v>1196</v>
      </c>
      <c r="B181" s="1"/>
      <c r="C181" s="1"/>
      <c r="D181" s="10" t="s">
        <v>81</v>
      </c>
      <c r="E181" s="10" t="s">
        <v>81</v>
      </c>
      <c r="F181" s="10" t="s">
        <v>81</v>
      </c>
    </row>
    <row r="182" spans="1:15" s="73" customFormat="1" x14ac:dyDescent="0.2">
      <c r="A182" s="75"/>
      <c r="B182" s="75"/>
      <c r="C182" s="75"/>
      <c r="D182" s="129"/>
      <c r="E182" s="94"/>
      <c r="F182" s="262"/>
    </row>
    <row r="183" spans="1:15" ht="15.75" hidden="1" x14ac:dyDescent="0.25">
      <c r="A183" s="10" t="s">
        <v>1710</v>
      </c>
      <c r="B183" s="1"/>
      <c r="C183" s="1"/>
      <c r="D183" s="1"/>
      <c r="E183" s="1"/>
      <c r="F183" s="1"/>
    </row>
    <row r="184" spans="1:15" s="73" customFormat="1" ht="15.75" hidden="1" x14ac:dyDescent="0.25">
      <c r="A184" s="10" t="s">
        <v>180</v>
      </c>
      <c r="B184" s="1"/>
      <c r="C184" s="1"/>
      <c r="D184" s="1"/>
      <c r="E184" s="1"/>
      <c r="F184" s="1"/>
    </row>
    <row r="185" spans="1:15" s="73" customFormat="1" ht="15.75" hidden="1" x14ac:dyDescent="0.25">
      <c r="A185" s="10" t="s">
        <v>267</v>
      </c>
      <c r="B185" s="1"/>
      <c r="C185" s="1"/>
      <c r="D185" s="255" t="s">
        <v>1018</v>
      </c>
      <c r="E185" s="255" t="s">
        <v>1018</v>
      </c>
      <c r="F185" s="255" t="s">
        <v>1018</v>
      </c>
    </row>
    <row r="186" spans="1:15" s="73" customFormat="1" ht="15.75" hidden="1" x14ac:dyDescent="0.25">
      <c r="A186" s="10" t="s">
        <v>181</v>
      </c>
      <c r="B186" s="1"/>
      <c r="C186" s="1"/>
      <c r="D186" s="255" t="str">
        <f>CONCATENATE("BUD",NOTES!$D$7)</f>
        <v>BUD2021</v>
      </c>
      <c r="E186" s="255" t="str">
        <f>CONCATENATE("BUD",NOTES!$D$7)</f>
        <v>BUD2021</v>
      </c>
      <c r="F186" s="255" t="str">
        <f>CONCATENATE("BUD",NOTES!$D$7-1)</f>
        <v>BUD2020</v>
      </c>
    </row>
    <row r="187" spans="1:15" s="73" customFormat="1" ht="15.75" hidden="1" x14ac:dyDescent="0.25">
      <c r="A187" s="10" t="s">
        <v>182</v>
      </c>
      <c r="B187" s="1"/>
      <c r="C187" s="1"/>
      <c r="D187" s="10">
        <v>10</v>
      </c>
      <c r="E187" s="10">
        <v>20</v>
      </c>
      <c r="F187" s="10">
        <v>10</v>
      </c>
    </row>
    <row r="188" spans="1:15" s="73" customFormat="1" ht="15.75" hidden="1" x14ac:dyDescent="0.25">
      <c r="A188" s="10" t="s">
        <v>183</v>
      </c>
      <c r="B188" s="1"/>
      <c r="C188" s="1"/>
      <c r="D188" s="10" t="s">
        <v>81</v>
      </c>
      <c r="E188" s="10" t="s">
        <v>81</v>
      </c>
      <c r="F188" s="10" t="s">
        <v>81</v>
      </c>
    </row>
    <row r="189" spans="1:15" s="73" customFormat="1" x14ac:dyDescent="0.2">
      <c r="A189" s="75"/>
      <c r="B189" s="75"/>
      <c r="C189" s="75"/>
      <c r="D189" s="129"/>
      <c r="E189" s="129"/>
      <c r="F189" s="262"/>
      <c r="G189" s="74"/>
      <c r="H189" s="74"/>
      <c r="M189" s="74"/>
      <c r="N189" s="74"/>
      <c r="O189" s="74"/>
    </row>
    <row r="190" spans="1:15" s="75" customFormat="1" ht="15.75" hidden="1" x14ac:dyDescent="0.25">
      <c r="A190" s="10" t="s">
        <v>1711</v>
      </c>
      <c r="B190" s="1"/>
      <c r="C190" s="1"/>
      <c r="D190" s="1"/>
      <c r="E190" s="1"/>
      <c r="F190" s="1"/>
      <c r="G190" s="74"/>
      <c r="H190" s="74"/>
      <c r="M190" s="74"/>
      <c r="N190" s="74"/>
      <c r="O190" s="74"/>
    </row>
    <row r="191" spans="1:15" s="73" customFormat="1" ht="15.75" hidden="1" x14ac:dyDescent="0.25">
      <c r="A191" s="10" t="s">
        <v>369</v>
      </c>
      <c r="B191" s="1"/>
      <c r="C191" s="1"/>
      <c r="D191" s="1"/>
      <c r="E191" s="1"/>
      <c r="F191" s="1"/>
      <c r="G191" s="74"/>
      <c r="H191" s="74"/>
      <c r="M191" s="74"/>
      <c r="N191" s="74"/>
      <c r="O191" s="74"/>
    </row>
    <row r="192" spans="1:15" s="73" customFormat="1" ht="15.75" hidden="1" x14ac:dyDescent="0.25">
      <c r="A192" s="10" t="s">
        <v>268</v>
      </c>
      <c r="B192" s="1"/>
      <c r="C192" s="1"/>
      <c r="D192" s="255" t="s">
        <v>1018</v>
      </c>
      <c r="E192" s="255" t="s">
        <v>1018</v>
      </c>
      <c r="F192" s="255" t="s">
        <v>1018</v>
      </c>
      <c r="G192" s="74"/>
      <c r="H192" s="74"/>
      <c r="M192" s="74"/>
      <c r="N192" s="74"/>
      <c r="O192" s="74"/>
    </row>
    <row r="193" spans="1:15" s="73" customFormat="1" ht="15.75" hidden="1" x14ac:dyDescent="0.25">
      <c r="A193" s="10" t="s">
        <v>370</v>
      </c>
      <c r="B193" s="1"/>
      <c r="C193" s="1"/>
      <c r="D193" s="255" t="str">
        <f>CONCATENATE("BUD",NOTES!$D$7)</f>
        <v>BUD2021</v>
      </c>
      <c r="E193" s="255" t="str">
        <f>CONCATENATE("BUD",NOTES!$D$7)</f>
        <v>BUD2021</v>
      </c>
      <c r="F193" s="255" t="str">
        <f>CONCATENATE("BUD",NOTES!$D$7-1)</f>
        <v>BUD2020</v>
      </c>
    </row>
    <row r="194" spans="1:15" s="73" customFormat="1" ht="15.75" hidden="1" x14ac:dyDescent="0.25">
      <c r="A194" s="10" t="s">
        <v>371</v>
      </c>
      <c r="B194" s="1"/>
      <c r="C194" s="1"/>
      <c r="D194" s="10">
        <v>10</v>
      </c>
      <c r="E194" s="10">
        <v>20</v>
      </c>
      <c r="F194" s="10">
        <v>10</v>
      </c>
    </row>
    <row r="195" spans="1:15" ht="15.75" hidden="1" x14ac:dyDescent="0.25">
      <c r="A195" s="10" t="s">
        <v>372</v>
      </c>
      <c r="B195" s="1"/>
      <c r="C195" s="1"/>
      <c r="D195" s="10" t="s">
        <v>81</v>
      </c>
      <c r="E195" s="10" t="s">
        <v>81</v>
      </c>
      <c r="F195" s="10" t="s">
        <v>81</v>
      </c>
    </row>
    <row r="196" spans="1:15" s="73" customFormat="1" x14ac:dyDescent="0.2">
      <c r="A196" s="75"/>
      <c r="B196" s="75"/>
      <c r="C196" s="75"/>
      <c r="D196" s="129"/>
      <c r="E196" s="129"/>
      <c r="F196" s="262"/>
    </row>
    <row r="197" spans="1:15" s="73" customFormat="1" ht="15.75" hidden="1" x14ac:dyDescent="0.25">
      <c r="A197" s="10" t="s">
        <v>1712</v>
      </c>
      <c r="B197" s="1"/>
      <c r="C197" s="1"/>
      <c r="D197" s="1"/>
      <c r="E197" s="1"/>
      <c r="F197" s="1"/>
    </row>
    <row r="198" spans="1:15" s="73" customFormat="1" ht="15.75" hidden="1" x14ac:dyDescent="0.25">
      <c r="A198" s="10" t="s">
        <v>373</v>
      </c>
      <c r="B198" s="1"/>
      <c r="C198" s="1"/>
      <c r="D198" s="1"/>
      <c r="E198" s="1"/>
      <c r="F198" s="1"/>
    </row>
    <row r="199" spans="1:15" s="73" customFormat="1" ht="15.75" hidden="1" x14ac:dyDescent="0.25">
      <c r="A199" s="10" t="s">
        <v>269</v>
      </c>
      <c r="B199" s="1"/>
      <c r="C199" s="1"/>
      <c r="D199" s="255" t="s">
        <v>1018</v>
      </c>
      <c r="E199" s="255" t="s">
        <v>1018</v>
      </c>
      <c r="F199" s="255" t="s">
        <v>1018</v>
      </c>
    </row>
    <row r="200" spans="1:15" s="73" customFormat="1" ht="15.75" hidden="1" x14ac:dyDescent="0.25">
      <c r="A200" s="10" t="s">
        <v>374</v>
      </c>
      <c r="B200" s="1"/>
      <c r="C200" s="1"/>
      <c r="D200" s="255" t="str">
        <f>CONCATENATE("BUD",NOTES!$D$7)</f>
        <v>BUD2021</v>
      </c>
      <c r="E200" s="255" t="str">
        <f>CONCATENATE("BUD",NOTES!$D$7)</f>
        <v>BUD2021</v>
      </c>
      <c r="F200" s="255" t="str">
        <f>CONCATENATE("BUD",NOTES!$D$7-1)</f>
        <v>BUD2020</v>
      </c>
    </row>
    <row r="201" spans="1:15" s="73" customFormat="1" ht="15.75" hidden="1" x14ac:dyDescent="0.25">
      <c r="A201" s="10" t="s">
        <v>375</v>
      </c>
      <c r="B201" s="1"/>
      <c r="C201" s="1"/>
      <c r="D201" s="10">
        <v>10</v>
      </c>
      <c r="E201" s="10">
        <v>20</v>
      </c>
      <c r="F201" s="10">
        <v>10</v>
      </c>
      <c r="G201" s="74"/>
      <c r="H201" s="74"/>
      <c r="M201" s="74"/>
      <c r="N201" s="74"/>
      <c r="O201" s="74"/>
    </row>
    <row r="202" spans="1:15" s="75" customFormat="1" ht="15.75" hidden="1" x14ac:dyDescent="0.25">
      <c r="A202" s="10" t="s">
        <v>376</v>
      </c>
      <c r="B202" s="1"/>
      <c r="C202" s="1"/>
      <c r="D202" s="10" t="s">
        <v>81</v>
      </c>
      <c r="E202" s="10" t="s">
        <v>81</v>
      </c>
      <c r="F202" s="10" t="s">
        <v>81</v>
      </c>
      <c r="G202" s="74"/>
      <c r="H202" s="74"/>
      <c r="M202" s="74"/>
      <c r="N202" s="74"/>
      <c r="O202" s="74"/>
    </row>
    <row r="203" spans="1:15" s="73" customFormat="1" x14ac:dyDescent="0.2">
      <c r="A203" s="75"/>
      <c r="B203" s="75"/>
      <c r="C203" s="75"/>
      <c r="D203" s="129"/>
      <c r="E203" s="129"/>
      <c r="F203" s="262"/>
      <c r="G203" s="74"/>
      <c r="H203" s="74"/>
      <c r="M203" s="74"/>
      <c r="N203" s="74"/>
      <c r="O203" s="74"/>
    </row>
    <row r="204" spans="1:15" s="73" customFormat="1" ht="15.75" hidden="1" x14ac:dyDescent="0.25">
      <c r="A204" s="10" t="s">
        <v>1713</v>
      </c>
      <c r="B204" s="1"/>
      <c r="C204" s="1"/>
      <c r="D204" s="1"/>
      <c r="E204" s="1"/>
      <c r="F204" s="1"/>
      <c r="G204" s="74"/>
      <c r="H204" s="74"/>
      <c r="M204" s="74"/>
      <c r="N204" s="74"/>
      <c r="O204" s="74"/>
    </row>
    <row r="205" spans="1:15" s="73" customFormat="1" ht="15.75" hidden="1" x14ac:dyDescent="0.25">
      <c r="A205" s="10" t="s">
        <v>377</v>
      </c>
      <c r="B205" s="1"/>
      <c r="C205" s="1"/>
      <c r="D205" s="1"/>
      <c r="E205" s="1"/>
      <c r="F205" s="1"/>
    </row>
    <row r="206" spans="1:15" s="73" customFormat="1" ht="15.75" hidden="1" x14ac:dyDescent="0.25">
      <c r="A206" s="10" t="s">
        <v>270</v>
      </c>
      <c r="B206" s="1"/>
      <c r="C206" s="1"/>
      <c r="D206" s="255" t="s">
        <v>1018</v>
      </c>
      <c r="E206" s="255" t="s">
        <v>1018</v>
      </c>
      <c r="F206" s="255" t="s">
        <v>1018</v>
      </c>
    </row>
    <row r="207" spans="1:15" ht="15.75" hidden="1" x14ac:dyDescent="0.25">
      <c r="A207" s="10" t="s">
        <v>378</v>
      </c>
      <c r="B207" s="1"/>
      <c r="C207" s="1"/>
      <c r="D207" s="255" t="str">
        <f>CONCATENATE("BUD",NOTES!$D$7)</f>
        <v>BUD2021</v>
      </c>
      <c r="E207" s="255" t="str">
        <f>CONCATENATE("BUD",NOTES!$D$7)</f>
        <v>BUD2021</v>
      </c>
      <c r="F207" s="255" t="str">
        <f>CONCATENATE("BUD",NOTES!$D$7-1)</f>
        <v>BUD2020</v>
      </c>
    </row>
    <row r="208" spans="1:15" s="73" customFormat="1" ht="15.75" hidden="1" x14ac:dyDescent="0.25">
      <c r="A208" s="10" t="s">
        <v>379</v>
      </c>
      <c r="B208" s="1"/>
      <c r="C208" s="1"/>
      <c r="D208" s="10">
        <v>10</v>
      </c>
      <c r="E208" s="10">
        <v>20</v>
      </c>
      <c r="F208" s="10">
        <v>10</v>
      </c>
    </row>
    <row r="209" spans="1:15" s="73" customFormat="1" ht="15.75" hidden="1" x14ac:dyDescent="0.25">
      <c r="A209" s="10" t="s">
        <v>380</v>
      </c>
      <c r="B209" s="1"/>
      <c r="C209" s="1"/>
      <c r="D209" s="10" t="s">
        <v>81</v>
      </c>
      <c r="E209" s="10" t="s">
        <v>81</v>
      </c>
      <c r="F209" s="10" t="s">
        <v>81</v>
      </c>
    </row>
    <row r="210" spans="1:15" s="73" customFormat="1" x14ac:dyDescent="0.2">
      <c r="A210" s="37"/>
      <c r="B210" s="37"/>
      <c r="C210" s="79"/>
      <c r="D210" s="262"/>
      <c r="E210" s="262"/>
      <c r="F210" s="262"/>
    </row>
    <row r="211" spans="1:15" s="73" customFormat="1" ht="15.75" hidden="1" x14ac:dyDescent="0.25">
      <c r="A211" s="10" t="s">
        <v>1714</v>
      </c>
      <c r="B211" s="1"/>
      <c r="C211" s="1"/>
      <c r="D211" s="1"/>
      <c r="E211" s="1"/>
      <c r="F211" s="1"/>
    </row>
    <row r="212" spans="1:15" s="73" customFormat="1" ht="15.75" hidden="1" x14ac:dyDescent="0.25">
      <c r="A212" s="10" t="s">
        <v>764</v>
      </c>
      <c r="B212" s="1"/>
      <c r="C212" s="1"/>
      <c r="D212" s="1"/>
      <c r="E212" s="1"/>
      <c r="F212" s="1"/>
    </row>
    <row r="213" spans="1:15" s="73" customFormat="1" ht="15.75" hidden="1" x14ac:dyDescent="0.25">
      <c r="A213" s="10" t="s">
        <v>271</v>
      </c>
      <c r="B213" s="1"/>
      <c r="C213" s="1"/>
      <c r="D213" s="255" t="s">
        <v>1018</v>
      </c>
      <c r="E213" s="255" t="s">
        <v>1018</v>
      </c>
      <c r="F213" s="255" t="s">
        <v>1018</v>
      </c>
      <c r="G213" s="74"/>
      <c r="H213" s="74"/>
      <c r="M213" s="74"/>
      <c r="N213" s="74"/>
      <c r="O213" s="74"/>
    </row>
    <row r="214" spans="1:15" s="75" customFormat="1" ht="15.75" hidden="1" x14ac:dyDescent="0.25">
      <c r="A214" s="10" t="s">
        <v>765</v>
      </c>
      <c r="B214" s="1"/>
      <c r="C214" s="1"/>
      <c r="D214" s="255" t="str">
        <f>CONCATENATE("BUD",NOTES!$D$7)</f>
        <v>BUD2021</v>
      </c>
      <c r="E214" s="255" t="str">
        <f>CONCATENATE("BUD",NOTES!$D$7)</f>
        <v>BUD2021</v>
      </c>
      <c r="F214" s="255" t="str">
        <f>CONCATENATE("BUD",NOTES!$D$7-1)</f>
        <v>BUD2020</v>
      </c>
      <c r="G214" s="74"/>
      <c r="H214" s="74"/>
      <c r="M214" s="74"/>
      <c r="N214" s="74"/>
      <c r="O214" s="74"/>
    </row>
    <row r="215" spans="1:15" s="73" customFormat="1" ht="15.75" hidden="1" x14ac:dyDescent="0.25">
      <c r="A215" s="10" t="s">
        <v>766</v>
      </c>
      <c r="B215" s="1"/>
      <c r="C215" s="1"/>
      <c r="D215" s="10">
        <v>10</v>
      </c>
      <c r="E215" s="10">
        <v>20</v>
      </c>
      <c r="F215" s="10">
        <v>10</v>
      </c>
      <c r="G215" s="74"/>
      <c r="H215" s="74"/>
      <c r="M215" s="74"/>
      <c r="N215" s="74"/>
      <c r="O215" s="74"/>
    </row>
    <row r="216" spans="1:15" s="73" customFormat="1" ht="15.75" hidden="1" x14ac:dyDescent="0.25">
      <c r="A216" s="10" t="s">
        <v>767</v>
      </c>
      <c r="B216" s="1"/>
      <c r="C216" s="1"/>
      <c r="D216" s="10" t="s">
        <v>81</v>
      </c>
      <c r="E216" s="10" t="s">
        <v>81</v>
      </c>
      <c r="F216" s="10" t="s">
        <v>81</v>
      </c>
      <c r="G216" s="74"/>
      <c r="H216" s="74"/>
      <c r="M216" s="74"/>
      <c r="N216" s="74"/>
      <c r="O216" s="74"/>
    </row>
    <row r="217" spans="1:15" s="73" customFormat="1" x14ac:dyDescent="0.2">
      <c r="A217" s="75"/>
      <c r="B217" s="75"/>
      <c r="C217" s="75"/>
      <c r="D217" s="75"/>
      <c r="E217" s="75"/>
    </row>
    <row r="218" spans="1:15" s="73" customFormat="1" ht="15.75" hidden="1" x14ac:dyDescent="0.25">
      <c r="A218" s="10" t="s">
        <v>1715</v>
      </c>
      <c r="B218" s="1"/>
      <c r="C218" s="1"/>
      <c r="D218" s="1"/>
      <c r="E218" s="1"/>
      <c r="F218" s="1"/>
      <c r="G218" s="74"/>
      <c r="H218" s="74"/>
      <c r="M218" s="74"/>
      <c r="N218" s="74"/>
      <c r="O218" s="74"/>
    </row>
    <row r="219" spans="1:15" s="75" customFormat="1" ht="15.75" hidden="1" x14ac:dyDescent="0.25">
      <c r="A219" s="10" t="s">
        <v>1225</v>
      </c>
      <c r="B219" s="1"/>
      <c r="C219" s="1"/>
      <c r="D219" s="1"/>
      <c r="E219" s="1"/>
      <c r="F219" s="1"/>
      <c r="G219" s="74"/>
      <c r="H219" s="74"/>
      <c r="M219" s="74"/>
      <c r="N219" s="74"/>
      <c r="O219" s="74"/>
    </row>
    <row r="220" spans="1:15" s="73" customFormat="1" ht="15.75" hidden="1" x14ac:dyDescent="0.25">
      <c r="A220" s="10" t="s">
        <v>273</v>
      </c>
      <c r="B220" s="1"/>
      <c r="C220" s="1"/>
      <c r="D220" s="255" t="s">
        <v>1018</v>
      </c>
      <c r="E220" s="255" t="s">
        <v>1018</v>
      </c>
      <c r="F220" s="255" t="s">
        <v>1018</v>
      </c>
      <c r="G220" s="74"/>
      <c r="H220" s="74"/>
      <c r="M220" s="74"/>
      <c r="N220" s="74"/>
      <c r="O220" s="74"/>
    </row>
    <row r="221" spans="1:15" s="73" customFormat="1" ht="15.75" hidden="1" x14ac:dyDescent="0.25">
      <c r="A221" s="10" t="s">
        <v>39</v>
      </c>
      <c r="B221" s="1"/>
      <c r="C221" s="1"/>
      <c r="D221" s="255" t="str">
        <f>CONCATENATE("BUD",NOTES!$D$7)</f>
        <v>BUD2021</v>
      </c>
      <c r="E221" s="255" t="str">
        <f>CONCATENATE("BUD",NOTES!$D$7)</f>
        <v>BUD2021</v>
      </c>
      <c r="F221" s="255" t="str">
        <f>CONCATENATE("BUD",NOTES!$D$7-1)</f>
        <v>BUD2020</v>
      </c>
      <c r="G221" s="74"/>
      <c r="H221" s="74"/>
      <c r="M221" s="74"/>
      <c r="N221" s="74"/>
      <c r="O221" s="74"/>
    </row>
    <row r="222" spans="1:15" s="73" customFormat="1" ht="15.75" hidden="1" x14ac:dyDescent="0.25">
      <c r="A222" s="10" t="s">
        <v>40</v>
      </c>
      <c r="B222" s="1"/>
      <c r="C222" s="1"/>
      <c r="D222" s="10">
        <v>10</v>
      </c>
      <c r="E222" s="10">
        <v>20</v>
      </c>
      <c r="F222" s="10">
        <v>10</v>
      </c>
    </row>
    <row r="223" spans="1:15" s="73" customFormat="1" ht="15.75" hidden="1" x14ac:dyDescent="0.25">
      <c r="A223" s="10" t="s">
        <v>41</v>
      </c>
      <c r="B223" s="1"/>
      <c r="C223" s="1"/>
      <c r="D223" s="10" t="s">
        <v>81</v>
      </c>
      <c r="E223" s="10" t="s">
        <v>81</v>
      </c>
      <c r="F223" s="10" t="s">
        <v>81</v>
      </c>
    </row>
    <row r="224" spans="1:15" x14ac:dyDescent="0.2">
      <c r="A224" s="37"/>
      <c r="B224" s="264"/>
      <c r="C224" s="37"/>
      <c r="D224" s="37"/>
      <c r="E224" s="37"/>
    </row>
    <row r="225" spans="1:15" s="73" customFormat="1" ht="15.75" hidden="1" x14ac:dyDescent="0.25">
      <c r="A225" s="10" t="s">
        <v>1716</v>
      </c>
      <c r="B225" s="1"/>
      <c r="C225" s="1"/>
      <c r="D225" s="1"/>
      <c r="E225" s="1"/>
      <c r="F225" s="1"/>
    </row>
    <row r="226" spans="1:15" s="73" customFormat="1" ht="15.75" hidden="1" x14ac:dyDescent="0.25">
      <c r="A226" s="10" t="s">
        <v>298</v>
      </c>
      <c r="B226" s="1"/>
      <c r="C226" s="1"/>
      <c r="D226" s="1"/>
      <c r="E226" s="1"/>
      <c r="F226" s="1"/>
    </row>
    <row r="227" spans="1:15" s="73" customFormat="1" ht="15.75" hidden="1" x14ac:dyDescent="0.25">
      <c r="A227" s="10" t="s">
        <v>274</v>
      </c>
      <c r="B227" s="1"/>
      <c r="C227" s="1"/>
      <c r="D227" s="255" t="s">
        <v>1018</v>
      </c>
      <c r="E227" s="255" t="s">
        <v>1018</v>
      </c>
      <c r="F227" s="255" t="s">
        <v>1018</v>
      </c>
    </row>
    <row r="228" spans="1:15" s="73" customFormat="1" ht="15.75" hidden="1" x14ac:dyDescent="0.25">
      <c r="A228" s="10" t="s">
        <v>299</v>
      </c>
      <c r="B228" s="1"/>
      <c r="C228" s="1"/>
      <c r="D228" s="255" t="str">
        <f>CONCATENATE("BUD",NOTES!$D$7)</f>
        <v>BUD2021</v>
      </c>
      <c r="E228" s="255" t="str">
        <f>CONCATENATE("BUD",NOTES!$D$7)</f>
        <v>BUD2021</v>
      </c>
      <c r="F228" s="255" t="str">
        <f>CONCATENATE("BUD",NOTES!$D$7-1)</f>
        <v>BUD2020</v>
      </c>
    </row>
    <row r="229" spans="1:15" s="73" customFormat="1" ht="15.75" hidden="1" x14ac:dyDescent="0.25">
      <c r="A229" s="10" t="s">
        <v>300</v>
      </c>
      <c r="B229" s="1"/>
      <c r="C229" s="1"/>
      <c r="D229" s="10">
        <v>10</v>
      </c>
      <c r="E229" s="10">
        <v>20</v>
      </c>
      <c r="F229" s="10">
        <v>10</v>
      </c>
    </row>
    <row r="230" spans="1:15" s="73" customFormat="1" ht="15.75" hidden="1" x14ac:dyDescent="0.25">
      <c r="A230" s="10" t="s">
        <v>301</v>
      </c>
      <c r="B230" s="1"/>
      <c r="C230" s="1"/>
      <c r="D230" s="10" t="s">
        <v>81</v>
      </c>
      <c r="E230" s="10" t="s">
        <v>81</v>
      </c>
      <c r="F230" s="10" t="s">
        <v>81</v>
      </c>
      <c r="G230" s="74"/>
      <c r="H230" s="74"/>
      <c r="M230" s="74"/>
      <c r="N230" s="74"/>
      <c r="O230" s="74"/>
    </row>
    <row r="231" spans="1:15" s="75" customFormat="1" x14ac:dyDescent="0.2">
      <c r="E231" s="74"/>
      <c r="G231" s="74"/>
      <c r="H231" s="74"/>
      <c r="M231" s="74"/>
      <c r="N231" s="74"/>
      <c r="O231" s="74"/>
    </row>
    <row r="232" spans="1:15" s="73" customFormat="1" ht="15.75" hidden="1" x14ac:dyDescent="0.25">
      <c r="A232" s="10" t="s">
        <v>1717</v>
      </c>
      <c r="B232" s="1"/>
      <c r="C232" s="1"/>
      <c r="D232" s="1"/>
      <c r="E232" s="1"/>
      <c r="F232" s="1"/>
      <c r="G232" s="74"/>
      <c r="H232" s="74"/>
      <c r="M232" s="74"/>
      <c r="N232" s="74"/>
      <c r="O232" s="74"/>
    </row>
    <row r="233" spans="1:15" s="73" customFormat="1" ht="15.75" hidden="1" x14ac:dyDescent="0.25">
      <c r="A233" s="10" t="s">
        <v>302</v>
      </c>
      <c r="B233" s="1"/>
      <c r="C233" s="1"/>
      <c r="D233" s="1"/>
      <c r="E233" s="1"/>
      <c r="F233" s="1"/>
      <c r="G233" s="74"/>
      <c r="H233" s="74"/>
      <c r="M233" s="74"/>
      <c r="N233" s="74"/>
      <c r="O233" s="74"/>
    </row>
    <row r="234" spans="1:15" s="73" customFormat="1" ht="15.75" hidden="1" x14ac:dyDescent="0.25">
      <c r="A234" s="10" t="s">
        <v>275</v>
      </c>
      <c r="B234" s="1"/>
      <c r="C234" s="1"/>
      <c r="D234" s="255" t="s">
        <v>1018</v>
      </c>
      <c r="E234" s="255" t="s">
        <v>1018</v>
      </c>
      <c r="F234" s="255" t="s">
        <v>1018</v>
      </c>
    </row>
    <row r="235" spans="1:15" s="73" customFormat="1" ht="15.75" hidden="1" x14ac:dyDescent="0.25">
      <c r="A235" s="10" t="s">
        <v>303</v>
      </c>
      <c r="B235" s="1"/>
      <c r="C235" s="1"/>
      <c r="D235" s="255" t="str">
        <f>CONCATENATE("BUD",NOTES!$D$7)</f>
        <v>BUD2021</v>
      </c>
      <c r="E235" s="255" t="str">
        <f>CONCATENATE("BUD",NOTES!$D$7)</f>
        <v>BUD2021</v>
      </c>
      <c r="F235" s="255" t="str">
        <f>CONCATENATE("BUD",NOTES!$D$7-1)</f>
        <v>BUD2020</v>
      </c>
    </row>
    <row r="236" spans="1:15" ht="15.75" hidden="1" x14ac:dyDescent="0.25">
      <c r="A236" s="10" t="s">
        <v>304</v>
      </c>
      <c r="B236" s="1"/>
      <c r="C236" s="1"/>
      <c r="D236" s="10">
        <v>10</v>
      </c>
      <c r="E236" s="10">
        <v>20</v>
      </c>
      <c r="F236" s="10">
        <v>10</v>
      </c>
    </row>
    <row r="237" spans="1:15" s="73" customFormat="1" ht="15.75" hidden="1" x14ac:dyDescent="0.25">
      <c r="A237" s="10" t="s">
        <v>305</v>
      </c>
      <c r="B237" s="1"/>
      <c r="C237" s="1"/>
      <c r="D237" s="10" t="s">
        <v>81</v>
      </c>
      <c r="E237" s="10" t="s">
        <v>81</v>
      </c>
      <c r="F237" s="10" t="s">
        <v>81</v>
      </c>
    </row>
    <row r="238" spans="1:15" s="73" customFormat="1" x14ac:dyDescent="0.2">
      <c r="A238" s="75"/>
      <c r="B238" s="75"/>
      <c r="C238" s="75"/>
      <c r="D238" s="75"/>
      <c r="E238" s="75"/>
    </row>
    <row r="239" spans="1:15" s="73" customFormat="1" ht="15.75" hidden="1" x14ac:dyDescent="0.25">
      <c r="A239" s="10" t="s">
        <v>1718</v>
      </c>
      <c r="B239" s="1"/>
      <c r="C239" s="1"/>
      <c r="D239" s="1"/>
      <c r="E239" s="1"/>
      <c r="F239" s="1"/>
    </row>
    <row r="240" spans="1:15" s="73" customFormat="1" ht="15.75" hidden="1" x14ac:dyDescent="0.25">
      <c r="A240" s="10" t="s">
        <v>306</v>
      </c>
      <c r="B240" s="1"/>
      <c r="C240" s="1"/>
      <c r="D240" s="1"/>
      <c r="E240" s="1"/>
      <c r="F240" s="1"/>
    </row>
    <row r="241" spans="1:15" s="73" customFormat="1" ht="15.75" hidden="1" x14ac:dyDescent="0.25">
      <c r="A241" s="10" t="s">
        <v>276</v>
      </c>
      <c r="B241" s="1"/>
      <c r="C241" s="1"/>
      <c r="D241" s="255" t="s">
        <v>1018</v>
      </c>
      <c r="E241" s="255" t="s">
        <v>1018</v>
      </c>
      <c r="F241" s="255" t="s">
        <v>1018</v>
      </c>
    </row>
    <row r="242" spans="1:15" s="73" customFormat="1" ht="15.75" hidden="1" x14ac:dyDescent="0.25">
      <c r="A242" s="10" t="s">
        <v>307</v>
      </c>
      <c r="B242" s="1"/>
      <c r="C242" s="1"/>
      <c r="D242" s="255" t="str">
        <f>CONCATENATE("BUD",NOTES!$D$7)</f>
        <v>BUD2021</v>
      </c>
      <c r="E242" s="255" t="str">
        <f>CONCATENATE("BUD",NOTES!$D$7)</f>
        <v>BUD2021</v>
      </c>
      <c r="F242" s="255" t="str">
        <f>CONCATENATE("BUD",NOTES!$D$7-1)</f>
        <v>BUD2020</v>
      </c>
      <c r="G242" s="74"/>
      <c r="H242" s="74"/>
      <c r="M242" s="74"/>
      <c r="N242" s="74"/>
      <c r="O242" s="74"/>
    </row>
    <row r="243" spans="1:15" s="75" customFormat="1" ht="15.75" hidden="1" x14ac:dyDescent="0.25">
      <c r="A243" s="10" t="s">
        <v>308</v>
      </c>
      <c r="B243" s="1"/>
      <c r="C243" s="1"/>
      <c r="D243" s="10">
        <v>10</v>
      </c>
      <c r="E243" s="10">
        <v>20</v>
      </c>
      <c r="F243" s="10">
        <v>10</v>
      </c>
      <c r="G243" s="74"/>
      <c r="H243" s="74"/>
      <c r="M243" s="74"/>
      <c r="N243" s="74"/>
      <c r="O243" s="74"/>
    </row>
    <row r="244" spans="1:15" s="73" customFormat="1" ht="15.75" hidden="1" x14ac:dyDescent="0.25">
      <c r="A244" s="10" t="s">
        <v>309</v>
      </c>
      <c r="B244" s="1"/>
      <c r="C244" s="1"/>
      <c r="D244" s="10" t="s">
        <v>81</v>
      </c>
      <c r="E244" s="10" t="s">
        <v>81</v>
      </c>
      <c r="F244" s="10" t="s">
        <v>81</v>
      </c>
      <c r="G244" s="74"/>
      <c r="H244" s="74"/>
      <c r="M244" s="74"/>
      <c r="N244" s="74"/>
      <c r="O244" s="74"/>
    </row>
    <row r="245" spans="1:15" s="73" customFormat="1" x14ac:dyDescent="0.2">
      <c r="A245" s="75"/>
      <c r="B245" s="75"/>
      <c r="C245" s="75"/>
      <c r="D245" s="75"/>
      <c r="E245" s="74"/>
      <c r="G245" s="74"/>
      <c r="H245" s="74"/>
      <c r="M245" s="74"/>
      <c r="N245" s="74"/>
      <c r="O245" s="74"/>
    </row>
    <row r="246" spans="1:15" s="73" customFormat="1" ht="15.75" hidden="1" x14ac:dyDescent="0.25">
      <c r="A246" s="10" t="s">
        <v>1719</v>
      </c>
      <c r="B246" s="1"/>
      <c r="C246" s="1"/>
      <c r="D246" s="1"/>
      <c r="E246" s="1"/>
      <c r="F246" s="1"/>
    </row>
    <row r="247" spans="1:15" s="73" customFormat="1" ht="15.75" hidden="1" x14ac:dyDescent="0.25">
      <c r="A247" s="10" t="s">
        <v>394</v>
      </c>
      <c r="B247" s="1"/>
      <c r="C247" s="1"/>
      <c r="D247" s="1"/>
      <c r="E247" s="1"/>
      <c r="F247" s="1"/>
    </row>
    <row r="248" spans="1:15" ht="15.75" hidden="1" x14ac:dyDescent="0.25">
      <c r="A248" s="10" t="s">
        <v>277</v>
      </c>
      <c r="B248" s="1"/>
      <c r="C248" s="1"/>
      <c r="D248" s="255" t="s">
        <v>1018</v>
      </c>
      <c r="E248" s="255" t="s">
        <v>1018</v>
      </c>
      <c r="F248" s="255" t="s">
        <v>1018</v>
      </c>
    </row>
    <row r="249" spans="1:15" s="73" customFormat="1" ht="15.75" hidden="1" x14ac:dyDescent="0.25">
      <c r="A249" s="10" t="s">
        <v>395</v>
      </c>
      <c r="B249" s="1"/>
      <c r="C249" s="1"/>
      <c r="D249" s="255" t="str">
        <f>CONCATENATE("BUD",NOTES!$D$7)</f>
        <v>BUD2021</v>
      </c>
      <c r="E249" s="255" t="str">
        <f>CONCATENATE("BUD",NOTES!$D$7)</f>
        <v>BUD2021</v>
      </c>
      <c r="F249" s="255" t="str">
        <f>CONCATENATE("BUD",NOTES!$D$7-1)</f>
        <v>BUD2020</v>
      </c>
    </row>
    <row r="250" spans="1:15" s="73" customFormat="1" ht="15.75" hidden="1" x14ac:dyDescent="0.25">
      <c r="A250" s="10" t="s">
        <v>396</v>
      </c>
      <c r="B250" s="1"/>
      <c r="C250" s="1"/>
      <c r="D250" s="10">
        <v>10</v>
      </c>
      <c r="E250" s="10">
        <v>20</v>
      </c>
      <c r="F250" s="10">
        <v>10</v>
      </c>
    </row>
    <row r="251" spans="1:15" s="73" customFormat="1" ht="15.75" hidden="1" x14ac:dyDescent="0.25">
      <c r="A251" s="10" t="s">
        <v>397</v>
      </c>
      <c r="B251" s="1"/>
      <c r="C251" s="1"/>
      <c r="D251" s="10" t="s">
        <v>81</v>
      </c>
      <c r="E251" s="10" t="s">
        <v>81</v>
      </c>
      <c r="F251" s="10" t="s">
        <v>81</v>
      </c>
    </row>
    <row r="252" spans="1:15" s="73" customFormat="1" x14ac:dyDescent="0.2">
      <c r="A252" s="75"/>
      <c r="B252" s="75"/>
      <c r="C252" s="75"/>
      <c r="D252" s="75"/>
      <c r="E252" s="75"/>
    </row>
    <row r="253" spans="1:15" s="73" customFormat="1" ht="15.75" hidden="1" x14ac:dyDescent="0.25">
      <c r="A253" s="10" t="s">
        <v>1720</v>
      </c>
      <c r="B253" s="1"/>
      <c r="C253" s="1"/>
      <c r="D253" s="1"/>
      <c r="E253" s="1"/>
      <c r="F253" s="1"/>
    </row>
    <row r="254" spans="1:15" s="73" customFormat="1" ht="15.75" hidden="1" x14ac:dyDescent="0.25">
      <c r="A254" s="10" t="s">
        <v>458</v>
      </c>
      <c r="B254" s="1"/>
      <c r="C254" s="1"/>
      <c r="D254" s="1"/>
      <c r="E254" s="1"/>
      <c r="F254" s="1"/>
      <c r="G254" s="74"/>
      <c r="H254" s="74"/>
      <c r="M254" s="74"/>
      <c r="N254" s="74"/>
      <c r="O254" s="74"/>
    </row>
    <row r="255" spans="1:15" s="75" customFormat="1" ht="15.75" hidden="1" x14ac:dyDescent="0.25">
      <c r="A255" s="10" t="s">
        <v>278</v>
      </c>
      <c r="B255" s="1"/>
      <c r="C255" s="1"/>
      <c r="D255" s="255" t="s">
        <v>1018</v>
      </c>
      <c r="E255" s="255" t="s">
        <v>1018</v>
      </c>
      <c r="F255" s="255" t="s">
        <v>1018</v>
      </c>
      <c r="G255" s="74"/>
      <c r="H255" s="74"/>
      <c r="M255" s="74"/>
      <c r="N255" s="74"/>
      <c r="O255" s="74"/>
    </row>
    <row r="256" spans="1:15" s="73" customFormat="1" ht="15.75" hidden="1" x14ac:dyDescent="0.25">
      <c r="A256" s="10" t="s">
        <v>459</v>
      </c>
      <c r="B256" s="1"/>
      <c r="C256" s="1"/>
      <c r="D256" s="255" t="str">
        <f>CONCATENATE("BUD",NOTES!$D$7)</f>
        <v>BUD2021</v>
      </c>
      <c r="E256" s="255" t="str">
        <f>CONCATENATE("BUD",NOTES!$D$7)</f>
        <v>BUD2021</v>
      </c>
      <c r="F256" s="255" t="str">
        <f>CONCATENATE("BUD",NOTES!$D$7-1)</f>
        <v>BUD2020</v>
      </c>
      <c r="G256" s="74"/>
      <c r="H256" s="74"/>
      <c r="M256" s="74"/>
      <c r="N256" s="74"/>
      <c r="O256" s="74"/>
    </row>
    <row r="257" spans="1:15" s="73" customFormat="1" ht="15.75" hidden="1" x14ac:dyDescent="0.25">
      <c r="A257" s="10" t="s">
        <v>460</v>
      </c>
      <c r="B257" s="1"/>
      <c r="C257" s="1"/>
      <c r="D257" s="10">
        <v>10</v>
      </c>
      <c r="E257" s="10">
        <v>20</v>
      </c>
      <c r="F257" s="10">
        <v>10</v>
      </c>
      <c r="G257" s="74"/>
      <c r="H257" s="74"/>
      <c r="M257" s="74"/>
      <c r="N257" s="74"/>
      <c r="O257" s="74"/>
    </row>
    <row r="258" spans="1:15" s="73" customFormat="1" ht="15.75" hidden="1" x14ac:dyDescent="0.25">
      <c r="A258" s="10" t="s">
        <v>461</v>
      </c>
      <c r="B258" s="1"/>
      <c r="C258" s="1"/>
      <c r="D258" s="10" t="s">
        <v>81</v>
      </c>
      <c r="E258" s="10" t="s">
        <v>81</v>
      </c>
      <c r="F258" s="10" t="s">
        <v>81</v>
      </c>
    </row>
    <row r="259" spans="1:15" s="73" customFormat="1" x14ac:dyDescent="0.2">
      <c r="A259" s="75"/>
      <c r="B259" s="75"/>
      <c r="C259" s="75"/>
      <c r="D259" s="75"/>
      <c r="E259" s="75"/>
    </row>
    <row r="260" spans="1:15" ht="15.75" hidden="1" x14ac:dyDescent="0.25">
      <c r="A260" s="10" t="s">
        <v>1721</v>
      </c>
      <c r="B260" s="1"/>
      <c r="C260" s="1"/>
      <c r="D260" s="1"/>
      <c r="E260" s="1"/>
      <c r="F260" s="1"/>
    </row>
    <row r="261" spans="1:15" s="73" customFormat="1" ht="15.75" hidden="1" x14ac:dyDescent="0.25">
      <c r="A261" s="10" t="s">
        <v>462</v>
      </c>
      <c r="B261" s="1"/>
      <c r="C261" s="1"/>
      <c r="D261" s="1"/>
      <c r="E261" s="1"/>
      <c r="F261" s="1"/>
    </row>
    <row r="262" spans="1:15" s="73" customFormat="1" ht="15.75" hidden="1" x14ac:dyDescent="0.25">
      <c r="A262" s="10" t="s">
        <v>279</v>
      </c>
      <c r="B262" s="1"/>
      <c r="C262" s="1"/>
      <c r="D262" s="255" t="s">
        <v>1018</v>
      </c>
      <c r="E262" s="255" t="s">
        <v>1018</v>
      </c>
      <c r="F262" s="255" t="s">
        <v>1018</v>
      </c>
    </row>
    <row r="263" spans="1:15" s="73" customFormat="1" ht="15.75" hidden="1" x14ac:dyDescent="0.25">
      <c r="A263" s="10" t="s">
        <v>463</v>
      </c>
      <c r="B263" s="1"/>
      <c r="C263" s="1"/>
      <c r="D263" s="255" t="str">
        <f>CONCATENATE("BUD",NOTES!$D$7)</f>
        <v>BUD2021</v>
      </c>
      <c r="E263" s="255" t="str">
        <f>CONCATENATE("BUD",NOTES!$D$7)</f>
        <v>BUD2021</v>
      </c>
      <c r="F263" s="255" t="str">
        <f>CONCATENATE("BUD",NOTES!$D$7-1)</f>
        <v>BUD2020</v>
      </c>
    </row>
    <row r="264" spans="1:15" s="73" customFormat="1" ht="15.75" hidden="1" x14ac:dyDescent="0.25">
      <c r="A264" s="10" t="s">
        <v>464</v>
      </c>
      <c r="B264" s="1"/>
      <c r="C264" s="1"/>
      <c r="D264" s="10">
        <v>10</v>
      </c>
      <c r="E264" s="10">
        <v>20</v>
      </c>
      <c r="F264" s="10">
        <v>10</v>
      </c>
    </row>
    <row r="265" spans="1:15" s="73" customFormat="1" ht="15.75" hidden="1" x14ac:dyDescent="0.25">
      <c r="A265" s="10" t="s">
        <v>465</v>
      </c>
      <c r="B265" s="1"/>
      <c r="C265" s="1"/>
      <c r="D265" s="10" t="s">
        <v>81</v>
      </c>
      <c r="E265" s="10" t="s">
        <v>81</v>
      </c>
      <c r="F265" s="10" t="s">
        <v>81</v>
      </c>
    </row>
    <row r="266" spans="1:15" s="73" customFormat="1" x14ac:dyDescent="0.2">
      <c r="A266" s="37"/>
      <c r="B266" s="264"/>
      <c r="C266" s="37"/>
      <c r="D266" s="37"/>
      <c r="E266" s="37"/>
      <c r="F266"/>
      <c r="G266" s="74"/>
      <c r="H266" s="74"/>
      <c r="M266" s="74"/>
      <c r="N266" s="74"/>
      <c r="O266" s="74"/>
    </row>
    <row r="267" spans="1:15" s="75" customFormat="1" ht="15.75" hidden="1" x14ac:dyDescent="0.25">
      <c r="A267" s="10" t="s">
        <v>1722</v>
      </c>
      <c r="B267" s="1"/>
      <c r="C267" s="1"/>
      <c r="D267" s="1"/>
      <c r="E267" s="1"/>
      <c r="F267" s="1"/>
      <c r="G267" s="74"/>
      <c r="H267" s="74"/>
      <c r="M267" s="74"/>
      <c r="N267" s="74"/>
      <c r="O267" s="74"/>
    </row>
    <row r="268" spans="1:15" s="73" customFormat="1" ht="15.75" hidden="1" x14ac:dyDescent="0.25">
      <c r="A268" s="10" t="s">
        <v>466</v>
      </c>
      <c r="B268" s="1"/>
      <c r="C268" s="1"/>
      <c r="D268" s="1"/>
      <c r="E268" s="1"/>
      <c r="F268" s="1"/>
      <c r="G268" s="74"/>
      <c r="H268" s="74"/>
      <c r="M268" s="74"/>
      <c r="N268" s="74"/>
      <c r="O268" s="74"/>
    </row>
    <row r="269" spans="1:15" s="73" customFormat="1" ht="15.75" hidden="1" x14ac:dyDescent="0.25">
      <c r="A269" s="10" t="s">
        <v>280</v>
      </c>
      <c r="B269" s="1"/>
      <c r="C269" s="1"/>
      <c r="D269" s="255" t="s">
        <v>1018</v>
      </c>
      <c r="E269" s="255" t="s">
        <v>1018</v>
      </c>
      <c r="F269" s="255" t="s">
        <v>1018</v>
      </c>
      <c r="G269" s="74"/>
      <c r="H269" s="74"/>
      <c r="M269" s="74"/>
      <c r="N269" s="74"/>
      <c r="O269" s="74"/>
    </row>
    <row r="270" spans="1:15" s="73" customFormat="1" ht="15.75" hidden="1" x14ac:dyDescent="0.25">
      <c r="A270" s="10" t="s">
        <v>467</v>
      </c>
      <c r="B270" s="1"/>
      <c r="C270" s="1"/>
      <c r="D270" s="255" t="str">
        <f>CONCATENATE("BUD",NOTES!$D$7)</f>
        <v>BUD2021</v>
      </c>
      <c r="E270" s="255" t="str">
        <f>CONCATENATE("BUD",NOTES!$D$7)</f>
        <v>BUD2021</v>
      </c>
      <c r="F270" s="255" t="str">
        <f>CONCATENATE("BUD",NOTES!$D$7-1)</f>
        <v>BUD2020</v>
      </c>
    </row>
    <row r="271" spans="1:15" s="73" customFormat="1" ht="15.75" hidden="1" x14ac:dyDescent="0.25">
      <c r="A271" s="10" t="s">
        <v>468</v>
      </c>
      <c r="B271" s="1"/>
      <c r="C271" s="1"/>
      <c r="D271" s="10">
        <v>10</v>
      </c>
      <c r="E271" s="10">
        <v>20</v>
      </c>
      <c r="F271" s="10">
        <v>10</v>
      </c>
    </row>
    <row r="272" spans="1:15" ht="15.75" hidden="1" x14ac:dyDescent="0.25">
      <c r="A272" s="10" t="s">
        <v>469</v>
      </c>
      <c r="B272" s="1"/>
      <c r="C272" s="1"/>
      <c r="D272" s="10" t="s">
        <v>81</v>
      </c>
      <c r="E272" s="10" t="s">
        <v>81</v>
      </c>
      <c r="F272" s="10" t="s">
        <v>81</v>
      </c>
    </row>
    <row r="273" spans="1:15" s="73" customFormat="1" x14ac:dyDescent="0.2">
      <c r="A273" s="75"/>
      <c r="B273" s="75"/>
      <c r="C273" s="75"/>
      <c r="D273" s="75"/>
      <c r="E273" s="74"/>
      <c r="F273" s="75"/>
    </row>
    <row r="274" spans="1:15" s="73" customFormat="1" ht="15.75" hidden="1" x14ac:dyDescent="0.25">
      <c r="A274" s="10" t="s">
        <v>1723</v>
      </c>
      <c r="B274" s="1"/>
      <c r="C274" s="1"/>
      <c r="D274" s="1"/>
      <c r="E274" s="1"/>
      <c r="F274" s="1"/>
      <c r="G274" s="74"/>
      <c r="H274" s="74"/>
      <c r="M274" s="74"/>
      <c r="N274" s="74"/>
      <c r="O274" s="74"/>
    </row>
    <row r="275" spans="1:15" s="73" customFormat="1" ht="15.75" hidden="1" x14ac:dyDescent="0.25">
      <c r="A275" s="10" t="s">
        <v>184</v>
      </c>
      <c r="B275" s="1"/>
      <c r="C275" s="1"/>
      <c r="D275" s="1"/>
      <c r="E275" s="1"/>
      <c r="F275" s="1"/>
    </row>
    <row r="276" spans="1:15" s="73" customFormat="1" ht="15.75" hidden="1" x14ac:dyDescent="0.25">
      <c r="A276" s="10" t="s">
        <v>282</v>
      </c>
      <c r="B276" s="1"/>
      <c r="C276" s="1"/>
      <c r="D276" s="255" t="s">
        <v>1018</v>
      </c>
      <c r="E276" s="255" t="s">
        <v>1018</v>
      </c>
      <c r="F276" s="255" t="s">
        <v>1018</v>
      </c>
    </row>
    <row r="277" spans="1:15" ht="15.75" hidden="1" x14ac:dyDescent="0.25">
      <c r="A277" s="10" t="s">
        <v>185</v>
      </c>
      <c r="B277" s="1"/>
      <c r="C277" s="1"/>
      <c r="D277" s="255" t="str">
        <f>CONCATENATE("BUD",NOTES!$D$7)</f>
        <v>BUD2021</v>
      </c>
      <c r="E277" s="255" t="str">
        <f>CONCATENATE("BUD",NOTES!$D$7)</f>
        <v>BUD2021</v>
      </c>
      <c r="F277" s="255" t="str">
        <f>CONCATENATE("BUD",NOTES!$D$7-1)</f>
        <v>BUD2020</v>
      </c>
    </row>
    <row r="278" spans="1:15" s="73" customFormat="1" ht="15.75" hidden="1" x14ac:dyDescent="0.25">
      <c r="A278" s="10" t="s">
        <v>186</v>
      </c>
      <c r="B278" s="1"/>
      <c r="C278" s="1"/>
      <c r="D278" s="10">
        <v>10</v>
      </c>
      <c r="E278" s="10">
        <v>20</v>
      </c>
      <c r="F278" s="10">
        <v>10</v>
      </c>
    </row>
    <row r="279" spans="1:15" s="73" customFormat="1" ht="15.75" hidden="1" x14ac:dyDescent="0.25">
      <c r="A279" s="10" t="s">
        <v>187</v>
      </c>
      <c r="B279" s="1"/>
      <c r="C279" s="1"/>
      <c r="D279" s="10" t="s">
        <v>81</v>
      </c>
      <c r="E279" s="10" t="s">
        <v>81</v>
      </c>
      <c r="F279" s="10" t="s">
        <v>81</v>
      </c>
    </row>
    <row r="280" spans="1:15" s="73" customFormat="1" x14ac:dyDescent="0.2">
      <c r="A280" s="75"/>
      <c r="B280" s="75"/>
      <c r="C280" s="75"/>
      <c r="D280" s="75"/>
      <c r="E280" s="75"/>
    </row>
    <row r="281" spans="1:15" s="73" customFormat="1" ht="15.75" hidden="1" x14ac:dyDescent="0.25">
      <c r="A281" s="10" t="s">
        <v>1724</v>
      </c>
      <c r="B281" s="1"/>
      <c r="C281" s="1"/>
      <c r="D281" s="1"/>
      <c r="E281" s="1"/>
      <c r="F281" s="1"/>
    </row>
    <row r="282" spans="1:15" s="73" customFormat="1" ht="15.75" hidden="1" x14ac:dyDescent="0.25">
      <c r="A282" s="10" t="s">
        <v>707</v>
      </c>
      <c r="B282" s="1"/>
      <c r="C282" s="1"/>
      <c r="D282" s="1"/>
      <c r="E282" s="1"/>
      <c r="F282" s="1"/>
    </row>
    <row r="283" spans="1:15" s="73" customFormat="1" ht="15.75" hidden="1" x14ac:dyDescent="0.25">
      <c r="A283" s="10" t="s">
        <v>283</v>
      </c>
      <c r="B283" s="1"/>
      <c r="C283" s="1"/>
      <c r="D283" s="255" t="s">
        <v>1018</v>
      </c>
      <c r="E283" s="255" t="s">
        <v>1018</v>
      </c>
      <c r="F283" s="255" t="s">
        <v>1018</v>
      </c>
      <c r="G283" s="74"/>
      <c r="H283" s="74"/>
      <c r="M283" s="74"/>
      <c r="N283" s="74"/>
      <c r="O283" s="74"/>
    </row>
    <row r="284" spans="1:15" s="75" customFormat="1" ht="15.75" hidden="1" x14ac:dyDescent="0.25">
      <c r="A284" s="10" t="s">
        <v>708</v>
      </c>
      <c r="B284" s="1"/>
      <c r="C284" s="1"/>
      <c r="D284" s="255" t="str">
        <f>CONCATENATE("BUD",NOTES!$D$7)</f>
        <v>BUD2021</v>
      </c>
      <c r="E284" s="255" t="str">
        <f>CONCATENATE("BUD",NOTES!$D$7)</f>
        <v>BUD2021</v>
      </c>
      <c r="F284" s="255" t="str">
        <f>CONCATENATE("BUD",NOTES!$D$7-1)</f>
        <v>BUD2020</v>
      </c>
      <c r="G284" s="74"/>
      <c r="H284" s="74"/>
      <c r="M284" s="74"/>
      <c r="N284" s="74"/>
      <c r="O284" s="74"/>
    </row>
    <row r="285" spans="1:15" s="73" customFormat="1" ht="15.75" hidden="1" x14ac:dyDescent="0.25">
      <c r="A285" s="10" t="s">
        <v>709</v>
      </c>
      <c r="B285" s="1"/>
      <c r="C285" s="1"/>
      <c r="D285" s="10">
        <v>10</v>
      </c>
      <c r="E285" s="10">
        <v>20</v>
      </c>
      <c r="F285" s="10">
        <v>10</v>
      </c>
      <c r="G285" s="74"/>
      <c r="H285" s="74"/>
      <c r="M285" s="74"/>
      <c r="N285" s="74"/>
      <c r="O285" s="74"/>
    </row>
    <row r="286" spans="1:15" s="73" customFormat="1" ht="15.75" hidden="1" x14ac:dyDescent="0.25">
      <c r="A286" s="10" t="s">
        <v>710</v>
      </c>
      <c r="B286" s="1"/>
      <c r="C286" s="1"/>
      <c r="D286" s="10" t="s">
        <v>81</v>
      </c>
      <c r="E286" s="10" t="s">
        <v>81</v>
      </c>
      <c r="F286" s="10" t="s">
        <v>81</v>
      </c>
      <c r="G286" s="74"/>
      <c r="H286" s="74"/>
      <c r="M286" s="74"/>
      <c r="N286" s="74"/>
      <c r="O286" s="74"/>
    </row>
    <row r="287" spans="1:15" s="73" customFormat="1" x14ac:dyDescent="0.2">
      <c r="A287" s="75"/>
      <c r="B287" s="75"/>
      <c r="C287" s="75"/>
      <c r="D287" s="75"/>
      <c r="E287" s="75"/>
    </row>
    <row r="288" spans="1:15" s="73" customFormat="1" ht="15.75" hidden="1" x14ac:dyDescent="0.25">
      <c r="A288" s="10" t="s">
        <v>1725</v>
      </c>
      <c r="B288" s="1"/>
      <c r="C288" s="1"/>
      <c r="D288" s="1"/>
      <c r="E288" s="1"/>
      <c r="F288" s="1"/>
    </row>
    <row r="289" spans="1:15" ht="15.75" hidden="1" x14ac:dyDescent="0.25">
      <c r="A289" s="10" t="s">
        <v>711</v>
      </c>
      <c r="B289" s="1"/>
      <c r="C289" s="1"/>
      <c r="D289" s="1"/>
      <c r="E289" s="1"/>
      <c r="F289" s="1"/>
    </row>
    <row r="290" spans="1:15" s="73" customFormat="1" ht="15.75" hidden="1" x14ac:dyDescent="0.25">
      <c r="A290" s="10" t="s">
        <v>284</v>
      </c>
      <c r="B290" s="1"/>
      <c r="C290" s="1"/>
      <c r="D290" s="255" t="s">
        <v>1018</v>
      </c>
      <c r="E290" s="255" t="s">
        <v>1018</v>
      </c>
      <c r="F290" s="255" t="s">
        <v>1018</v>
      </c>
    </row>
    <row r="291" spans="1:15" s="73" customFormat="1" ht="15.75" hidden="1" x14ac:dyDescent="0.25">
      <c r="A291" s="10" t="s">
        <v>712</v>
      </c>
      <c r="B291" s="1"/>
      <c r="C291" s="1"/>
      <c r="D291" s="255" t="str">
        <f>CONCATENATE("BUD",NOTES!$D$7)</f>
        <v>BUD2021</v>
      </c>
      <c r="E291" s="255" t="str">
        <f>CONCATENATE("BUD",NOTES!$D$7)</f>
        <v>BUD2021</v>
      </c>
      <c r="F291" s="255" t="str">
        <f>CONCATENATE("BUD",NOTES!$D$7-1)</f>
        <v>BUD2020</v>
      </c>
    </row>
    <row r="292" spans="1:15" s="73" customFormat="1" ht="15.75" hidden="1" x14ac:dyDescent="0.25">
      <c r="A292" s="10" t="s">
        <v>713</v>
      </c>
      <c r="B292" s="1"/>
      <c r="C292" s="1"/>
      <c r="D292" s="10">
        <v>10</v>
      </c>
      <c r="E292" s="10">
        <v>20</v>
      </c>
      <c r="F292" s="10">
        <v>10</v>
      </c>
    </row>
    <row r="293" spans="1:15" s="73" customFormat="1" ht="15.75" hidden="1" x14ac:dyDescent="0.25">
      <c r="A293" s="10" t="s">
        <v>714</v>
      </c>
      <c r="B293" s="1"/>
      <c r="C293" s="1"/>
      <c r="D293" s="10" t="s">
        <v>81</v>
      </c>
      <c r="E293" s="10" t="s">
        <v>81</v>
      </c>
      <c r="F293" s="10" t="s">
        <v>81</v>
      </c>
    </row>
    <row r="294" spans="1:15" s="73" customFormat="1" x14ac:dyDescent="0.2">
      <c r="A294" s="37"/>
      <c r="B294" s="264"/>
      <c r="C294" s="37"/>
      <c r="D294" s="37"/>
      <c r="E294" s="37"/>
      <c r="F294"/>
    </row>
    <row r="295" spans="1:15" s="73" customFormat="1" ht="15.75" hidden="1" x14ac:dyDescent="0.25">
      <c r="A295" s="10" t="s">
        <v>1726</v>
      </c>
      <c r="B295" s="1"/>
      <c r="C295" s="1"/>
      <c r="D295" s="1"/>
      <c r="E295" s="1"/>
      <c r="F295" s="1"/>
      <c r="G295" s="74"/>
      <c r="H295" s="74"/>
      <c r="M295" s="74"/>
      <c r="N295" s="74"/>
      <c r="O295" s="74"/>
    </row>
    <row r="296" spans="1:15" s="75" customFormat="1" ht="15.75" hidden="1" x14ac:dyDescent="0.25">
      <c r="A296" s="10" t="s">
        <v>715</v>
      </c>
      <c r="B296" s="1"/>
      <c r="C296" s="1"/>
      <c r="D296" s="1"/>
      <c r="E296" s="1"/>
      <c r="F296" s="1"/>
      <c r="G296" s="74"/>
      <c r="H296" s="74"/>
      <c r="M296" s="74"/>
      <c r="N296" s="74"/>
      <c r="O296" s="74"/>
    </row>
    <row r="297" spans="1:15" s="73" customFormat="1" ht="15.75" hidden="1" x14ac:dyDescent="0.25">
      <c r="A297" s="10" t="s">
        <v>285</v>
      </c>
      <c r="B297" s="1"/>
      <c r="C297" s="1"/>
      <c r="D297" s="255" t="s">
        <v>1018</v>
      </c>
      <c r="E297" s="255" t="s">
        <v>1018</v>
      </c>
      <c r="F297" s="255" t="s">
        <v>1018</v>
      </c>
      <c r="G297" s="74"/>
      <c r="H297" s="74"/>
      <c r="M297" s="74"/>
      <c r="N297" s="74"/>
      <c r="O297" s="74"/>
    </row>
    <row r="298" spans="1:15" s="73" customFormat="1" ht="15.75" hidden="1" x14ac:dyDescent="0.25">
      <c r="A298" s="10" t="s">
        <v>716</v>
      </c>
      <c r="B298" s="1"/>
      <c r="C298" s="1"/>
      <c r="D298" s="255" t="str">
        <f>CONCATENATE("BUD",NOTES!$D$7)</f>
        <v>BUD2021</v>
      </c>
      <c r="E298" s="255" t="str">
        <f>CONCATENATE("BUD",NOTES!$D$7)</f>
        <v>BUD2021</v>
      </c>
      <c r="F298" s="255" t="str">
        <f>CONCATENATE("BUD",NOTES!$D$7-1)</f>
        <v>BUD2020</v>
      </c>
      <c r="G298" s="74"/>
      <c r="H298" s="74"/>
      <c r="M298" s="74"/>
      <c r="N298" s="74"/>
      <c r="O298" s="74"/>
    </row>
    <row r="299" spans="1:15" s="73" customFormat="1" ht="15.75" hidden="1" x14ac:dyDescent="0.25">
      <c r="A299" s="10" t="s">
        <v>717</v>
      </c>
      <c r="B299" s="1"/>
      <c r="C299" s="1"/>
      <c r="D299" s="10">
        <v>10</v>
      </c>
      <c r="E299" s="10">
        <v>20</v>
      </c>
      <c r="F299" s="10">
        <v>10</v>
      </c>
    </row>
    <row r="300" spans="1:15" s="73" customFormat="1" ht="15.75" hidden="1" x14ac:dyDescent="0.25">
      <c r="A300" s="10" t="s">
        <v>718</v>
      </c>
      <c r="B300" s="1"/>
      <c r="C300" s="1"/>
      <c r="D300" s="10" t="s">
        <v>81</v>
      </c>
      <c r="E300" s="10" t="s">
        <v>81</v>
      </c>
      <c r="F300" s="10" t="s">
        <v>81</v>
      </c>
    </row>
    <row r="301" spans="1:15" x14ac:dyDescent="0.2">
      <c r="A301" s="75"/>
      <c r="B301" s="75"/>
      <c r="C301" s="75"/>
      <c r="D301" s="75"/>
      <c r="E301" s="74"/>
      <c r="F301" s="75"/>
    </row>
    <row r="302" spans="1:15" s="73" customFormat="1" ht="15.75" hidden="1" x14ac:dyDescent="0.25">
      <c r="A302" s="10" t="s">
        <v>1727</v>
      </c>
      <c r="B302" s="1"/>
      <c r="C302" s="1"/>
      <c r="D302" s="1"/>
      <c r="E302" s="1"/>
      <c r="F302" s="1"/>
    </row>
    <row r="303" spans="1:15" s="73" customFormat="1" ht="15.75" hidden="1" x14ac:dyDescent="0.25">
      <c r="A303" s="10" t="s">
        <v>786</v>
      </c>
      <c r="B303" s="1"/>
      <c r="C303" s="1"/>
      <c r="D303" s="1"/>
      <c r="E303" s="1"/>
      <c r="F303" s="1"/>
    </row>
    <row r="304" spans="1:15" s="73" customFormat="1" ht="15.75" hidden="1" x14ac:dyDescent="0.25">
      <c r="A304" s="10" t="s">
        <v>286</v>
      </c>
      <c r="B304" s="1"/>
      <c r="C304" s="1"/>
      <c r="D304" s="255" t="s">
        <v>1018</v>
      </c>
      <c r="E304" s="255" t="s">
        <v>1018</v>
      </c>
      <c r="F304" s="255" t="s">
        <v>1018</v>
      </c>
    </row>
    <row r="305" spans="1:15" s="73" customFormat="1" ht="15.75" hidden="1" x14ac:dyDescent="0.25">
      <c r="A305" s="10" t="s">
        <v>787</v>
      </c>
      <c r="B305" s="1"/>
      <c r="C305" s="1"/>
      <c r="D305" s="255" t="str">
        <f>CONCATENATE("BUD",NOTES!$D$7)</f>
        <v>BUD2021</v>
      </c>
      <c r="E305" s="255" t="str">
        <f>CONCATENATE("BUD",NOTES!$D$7)</f>
        <v>BUD2021</v>
      </c>
      <c r="F305" s="255" t="str">
        <f>CONCATENATE("BUD",NOTES!$D$7-1)</f>
        <v>BUD2020</v>
      </c>
    </row>
    <row r="306" spans="1:15" s="73" customFormat="1" ht="15.75" hidden="1" x14ac:dyDescent="0.25">
      <c r="A306" s="10" t="s">
        <v>788</v>
      </c>
      <c r="B306" s="1"/>
      <c r="C306" s="1"/>
      <c r="D306" s="10">
        <v>10</v>
      </c>
      <c r="E306" s="10">
        <v>20</v>
      </c>
      <c r="F306" s="10">
        <v>10</v>
      </c>
    </row>
    <row r="307" spans="1:15" s="73" customFormat="1" ht="15.75" hidden="1" x14ac:dyDescent="0.25">
      <c r="A307" s="10" t="s">
        <v>789</v>
      </c>
      <c r="B307" s="1"/>
      <c r="C307" s="1"/>
      <c r="D307" s="10" t="s">
        <v>81</v>
      </c>
      <c r="E307" s="10" t="s">
        <v>81</v>
      </c>
      <c r="F307" s="10" t="s">
        <v>81</v>
      </c>
      <c r="G307" s="74"/>
      <c r="H307" s="74"/>
      <c r="M307" s="74"/>
      <c r="N307" s="74"/>
      <c r="O307" s="74"/>
    </row>
    <row r="308" spans="1:15" s="75" customFormat="1" x14ac:dyDescent="0.2">
      <c r="F308" s="73"/>
      <c r="G308" s="74"/>
      <c r="H308" s="74"/>
      <c r="M308" s="74"/>
      <c r="N308" s="74"/>
      <c r="O308" s="74"/>
    </row>
    <row r="309" spans="1:15" s="73" customFormat="1" ht="15.75" hidden="1" x14ac:dyDescent="0.25">
      <c r="A309" s="10" t="s">
        <v>1728</v>
      </c>
      <c r="B309" s="1"/>
      <c r="C309" s="1"/>
      <c r="D309" s="1"/>
      <c r="E309" s="1"/>
      <c r="F309" s="1"/>
      <c r="G309" s="74"/>
      <c r="H309" s="74"/>
      <c r="M309" s="74"/>
      <c r="N309" s="74"/>
      <c r="O309" s="74"/>
    </row>
    <row r="310" spans="1:15" s="73" customFormat="1" ht="15.75" hidden="1" x14ac:dyDescent="0.25">
      <c r="A310" s="10" t="s">
        <v>790</v>
      </c>
      <c r="B310" s="1"/>
      <c r="C310" s="1"/>
      <c r="D310" s="1"/>
      <c r="E310" s="1"/>
      <c r="F310" s="1"/>
      <c r="G310" s="74"/>
      <c r="H310" s="74"/>
      <c r="M310" s="74"/>
      <c r="N310" s="74"/>
      <c r="O310" s="74"/>
    </row>
    <row r="311" spans="1:15" s="73" customFormat="1" ht="15.75" hidden="1" x14ac:dyDescent="0.25">
      <c r="A311" s="10" t="s">
        <v>287</v>
      </c>
      <c r="B311" s="1"/>
      <c r="C311" s="1"/>
      <c r="D311" s="255" t="s">
        <v>1018</v>
      </c>
      <c r="E311" s="255" t="s">
        <v>1018</v>
      </c>
      <c r="F311" s="255" t="s">
        <v>1018</v>
      </c>
    </row>
    <row r="312" spans="1:15" s="73" customFormat="1" ht="15.75" hidden="1" x14ac:dyDescent="0.25">
      <c r="A312" s="10" t="s">
        <v>791</v>
      </c>
      <c r="B312" s="1"/>
      <c r="C312" s="1"/>
      <c r="D312" s="255" t="str">
        <f>CONCATENATE("BUD",NOTES!$D$7)</f>
        <v>BUD2021</v>
      </c>
      <c r="E312" s="255" t="str">
        <f>CONCATENATE("BUD",NOTES!$D$7)</f>
        <v>BUD2021</v>
      </c>
      <c r="F312" s="255" t="str">
        <f>CONCATENATE("BUD",NOTES!$D$7-1)</f>
        <v>BUD2020</v>
      </c>
    </row>
    <row r="313" spans="1:15" ht="15.75" hidden="1" x14ac:dyDescent="0.25">
      <c r="A313" s="10" t="s">
        <v>792</v>
      </c>
      <c r="B313" s="1"/>
      <c r="C313" s="1"/>
      <c r="D313" s="10">
        <v>10</v>
      </c>
      <c r="E313" s="10">
        <v>20</v>
      </c>
      <c r="F313" s="10">
        <v>10</v>
      </c>
    </row>
    <row r="314" spans="1:15" s="73" customFormat="1" ht="15.75" hidden="1" x14ac:dyDescent="0.25">
      <c r="A314" s="10" t="s">
        <v>793</v>
      </c>
      <c r="B314" s="1"/>
      <c r="C314" s="1"/>
      <c r="D314" s="10" t="s">
        <v>81</v>
      </c>
      <c r="E314" s="10" t="s">
        <v>81</v>
      </c>
      <c r="F314" s="10" t="s">
        <v>81</v>
      </c>
    </row>
    <row r="315" spans="1:15" s="73" customFormat="1" x14ac:dyDescent="0.2">
      <c r="A315" s="75"/>
      <c r="B315" s="75"/>
      <c r="C315" s="75"/>
      <c r="D315" s="75"/>
      <c r="E315" s="75"/>
    </row>
    <row r="316" spans="1:15" s="73" customFormat="1" ht="15.75" hidden="1" x14ac:dyDescent="0.25">
      <c r="A316" s="10" t="s">
        <v>1729</v>
      </c>
      <c r="B316" s="1"/>
      <c r="C316" s="1"/>
      <c r="D316" s="1"/>
      <c r="E316" s="1"/>
      <c r="F316" s="1"/>
    </row>
    <row r="317" spans="1:15" s="73" customFormat="1" ht="15.75" hidden="1" x14ac:dyDescent="0.25">
      <c r="A317" s="10" t="s">
        <v>794</v>
      </c>
      <c r="B317" s="1"/>
      <c r="C317" s="1"/>
      <c r="D317" s="1"/>
      <c r="E317" s="1"/>
      <c r="F317" s="1"/>
    </row>
    <row r="318" spans="1:15" s="73" customFormat="1" ht="15.75" hidden="1" x14ac:dyDescent="0.25">
      <c r="A318" s="10" t="s">
        <v>288</v>
      </c>
      <c r="B318" s="1"/>
      <c r="C318" s="1"/>
      <c r="D318" s="255" t="s">
        <v>1018</v>
      </c>
      <c r="E318" s="255" t="s">
        <v>1018</v>
      </c>
      <c r="F318" s="255" t="s">
        <v>1018</v>
      </c>
    </row>
    <row r="319" spans="1:15" s="73" customFormat="1" ht="15.75" hidden="1" x14ac:dyDescent="0.25">
      <c r="A319" s="10" t="s">
        <v>795</v>
      </c>
      <c r="B319" s="1"/>
      <c r="C319" s="1"/>
      <c r="D319" s="255" t="str">
        <f>CONCATENATE("BUD",NOTES!$D$7)</f>
        <v>BUD2021</v>
      </c>
      <c r="E319" s="255" t="str">
        <f>CONCATENATE("BUD",NOTES!$D$7)</f>
        <v>BUD2021</v>
      </c>
      <c r="F319" s="255" t="str">
        <f>CONCATENATE("BUD",NOTES!$D$7-1)</f>
        <v>BUD2020</v>
      </c>
      <c r="G319" s="74"/>
      <c r="H319" s="74"/>
      <c r="M319" s="74"/>
      <c r="N319" s="74"/>
      <c r="O319" s="74"/>
    </row>
    <row r="320" spans="1:15" s="75" customFormat="1" ht="15.75" hidden="1" x14ac:dyDescent="0.25">
      <c r="A320" s="10" t="s">
        <v>796</v>
      </c>
      <c r="B320" s="1"/>
      <c r="C320" s="1"/>
      <c r="D320" s="10">
        <v>10</v>
      </c>
      <c r="E320" s="10">
        <v>20</v>
      </c>
      <c r="F320" s="10">
        <v>10</v>
      </c>
      <c r="G320" s="74"/>
      <c r="H320" s="74"/>
      <c r="M320" s="74"/>
      <c r="N320" s="74"/>
      <c r="O320" s="74"/>
    </row>
    <row r="321" spans="1:15" s="73" customFormat="1" ht="15.75" hidden="1" x14ac:dyDescent="0.25">
      <c r="A321" s="10" t="s">
        <v>797</v>
      </c>
      <c r="B321" s="1"/>
      <c r="C321" s="1"/>
      <c r="D321" s="10" t="s">
        <v>81</v>
      </c>
      <c r="E321" s="10" t="s">
        <v>81</v>
      </c>
      <c r="F321" s="10" t="s">
        <v>81</v>
      </c>
      <c r="G321" s="74"/>
      <c r="H321" s="74"/>
      <c r="M321" s="74"/>
      <c r="N321" s="74"/>
      <c r="O321" s="74"/>
    </row>
    <row r="322" spans="1:15" s="73" customFormat="1" x14ac:dyDescent="0.2">
      <c r="A322" s="75"/>
      <c r="B322" s="75"/>
      <c r="C322" s="75"/>
      <c r="D322" s="75"/>
      <c r="E322" s="74"/>
      <c r="G322" s="74"/>
      <c r="H322" s="74"/>
      <c r="M322" s="74"/>
      <c r="N322" s="74"/>
      <c r="O322" s="74"/>
    </row>
    <row r="323" spans="1:15" s="73" customFormat="1" ht="15.75" hidden="1" x14ac:dyDescent="0.25">
      <c r="A323" s="10" t="s">
        <v>1730</v>
      </c>
      <c r="B323" s="1"/>
      <c r="C323" s="1"/>
      <c r="D323" s="1"/>
      <c r="E323" s="1"/>
      <c r="F323" s="1"/>
    </row>
    <row r="324" spans="1:15" s="73" customFormat="1" ht="15.75" hidden="1" x14ac:dyDescent="0.25">
      <c r="A324" s="10" t="s">
        <v>798</v>
      </c>
      <c r="B324" s="1"/>
      <c r="C324" s="1"/>
      <c r="D324" s="1"/>
      <c r="E324" s="1"/>
      <c r="F324" s="1"/>
    </row>
    <row r="325" spans="1:15" ht="15.75" hidden="1" x14ac:dyDescent="0.25">
      <c r="A325" s="10" t="s">
        <v>289</v>
      </c>
      <c r="B325" s="1"/>
      <c r="C325" s="1"/>
      <c r="D325" s="255" t="s">
        <v>1018</v>
      </c>
      <c r="E325" s="255" t="s">
        <v>1018</v>
      </c>
      <c r="F325" s="255" t="s">
        <v>1018</v>
      </c>
    </row>
    <row r="326" spans="1:15" s="73" customFormat="1" ht="15.75" hidden="1" x14ac:dyDescent="0.25">
      <c r="A326" s="10" t="s">
        <v>799</v>
      </c>
      <c r="B326" s="1"/>
      <c r="C326" s="1"/>
      <c r="D326" s="255" t="str">
        <f>CONCATENATE("BUD",NOTES!$D$7)</f>
        <v>BUD2021</v>
      </c>
      <c r="E326" s="255" t="str">
        <f>CONCATENATE("BUD",NOTES!$D$7)</f>
        <v>BUD2021</v>
      </c>
      <c r="F326" s="255" t="str">
        <f>CONCATENATE("BUD",NOTES!$D$7-1)</f>
        <v>BUD2020</v>
      </c>
    </row>
    <row r="327" spans="1:15" s="73" customFormat="1" ht="15.75" hidden="1" x14ac:dyDescent="0.25">
      <c r="A327" s="10" t="s">
        <v>800</v>
      </c>
      <c r="B327" s="1"/>
      <c r="C327" s="1"/>
      <c r="D327" s="10">
        <v>10</v>
      </c>
      <c r="E327" s="10">
        <v>20</v>
      </c>
      <c r="F327" s="10">
        <v>10</v>
      </c>
    </row>
    <row r="328" spans="1:15" s="73" customFormat="1" ht="15.75" hidden="1" x14ac:dyDescent="0.25">
      <c r="A328" s="10" t="s">
        <v>801</v>
      </c>
      <c r="B328" s="1"/>
      <c r="C328" s="1"/>
      <c r="D328" s="10" t="s">
        <v>81</v>
      </c>
      <c r="E328" s="10" t="s">
        <v>81</v>
      </c>
      <c r="F328" s="10" t="s">
        <v>81</v>
      </c>
    </row>
    <row r="329" spans="1:15" s="73" customFormat="1" x14ac:dyDescent="0.2">
      <c r="A329" s="75"/>
      <c r="B329" s="75"/>
      <c r="C329" s="75"/>
      <c r="D329" s="75"/>
      <c r="E329" s="75"/>
    </row>
    <row r="330" spans="1:15" s="73" customFormat="1" ht="15.75" hidden="1" x14ac:dyDescent="0.25">
      <c r="A330" s="10" t="s">
        <v>1731</v>
      </c>
      <c r="B330" s="1"/>
      <c r="C330" s="1"/>
      <c r="D330" s="1"/>
      <c r="E330" s="1"/>
      <c r="F330" s="1"/>
    </row>
    <row r="331" spans="1:15" s="73" customFormat="1" ht="15.75" hidden="1" x14ac:dyDescent="0.25">
      <c r="A331" s="10" t="s">
        <v>802</v>
      </c>
      <c r="B331" s="1"/>
      <c r="C331" s="1"/>
      <c r="D331" s="1"/>
      <c r="E331" s="1"/>
      <c r="F331" s="1"/>
      <c r="G331" s="74"/>
      <c r="H331" s="74"/>
      <c r="M331" s="74"/>
      <c r="N331" s="74"/>
      <c r="O331" s="74"/>
    </row>
    <row r="332" spans="1:15" s="75" customFormat="1" ht="15.75" hidden="1" x14ac:dyDescent="0.25">
      <c r="A332" s="10" t="s">
        <v>290</v>
      </c>
      <c r="B332" s="1"/>
      <c r="C332" s="1"/>
      <c r="D332" s="255" t="s">
        <v>1018</v>
      </c>
      <c r="E332" s="255" t="s">
        <v>1018</v>
      </c>
      <c r="F332" s="255" t="s">
        <v>1018</v>
      </c>
      <c r="G332" s="74"/>
      <c r="H332" s="74"/>
      <c r="M332" s="74"/>
      <c r="N332" s="74"/>
      <c r="O332" s="74"/>
    </row>
    <row r="333" spans="1:15" s="73" customFormat="1" ht="15.75" hidden="1" x14ac:dyDescent="0.25">
      <c r="A333" s="10" t="s">
        <v>803</v>
      </c>
      <c r="B333" s="1"/>
      <c r="C333" s="1"/>
      <c r="D333" s="255" t="str">
        <f>CONCATENATE("BUD",NOTES!$D$7)</f>
        <v>BUD2021</v>
      </c>
      <c r="E333" s="255" t="str">
        <f>CONCATENATE("BUD",NOTES!$D$7)</f>
        <v>BUD2021</v>
      </c>
      <c r="F333" s="255" t="str">
        <f>CONCATENATE("BUD",NOTES!$D$7-1)</f>
        <v>BUD2020</v>
      </c>
      <c r="G333" s="74"/>
      <c r="H333" s="74"/>
      <c r="M333" s="74"/>
      <c r="N333" s="74"/>
      <c r="O333" s="74"/>
    </row>
    <row r="334" spans="1:15" s="73" customFormat="1" ht="15.75" hidden="1" x14ac:dyDescent="0.25">
      <c r="A334" s="10" t="s">
        <v>804</v>
      </c>
      <c r="B334" s="1"/>
      <c r="C334" s="1"/>
      <c r="D334" s="10">
        <v>10</v>
      </c>
      <c r="E334" s="10">
        <v>20</v>
      </c>
      <c r="F334" s="10">
        <v>10</v>
      </c>
      <c r="G334" s="74"/>
      <c r="H334" s="74"/>
      <c r="M334" s="74"/>
      <c r="N334" s="74"/>
      <c r="O334" s="74"/>
    </row>
    <row r="335" spans="1:15" s="73" customFormat="1" ht="15.75" hidden="1" x14ac:dyDescent="0.25">
      <c r="A335" s="10" t="s">
        <v>805</v>
      </c>
      <c r="B335" s="1"/>
      <c r="C335" s="1"/>
      <c r="D335" s="10" t="s">
        <v>81</v>
      </c>
      <c r="E335" s="10" t="s">
        <v>81</v>
      </c>
      <c r="F335" s="10" t="s">
        <v>81</v>
      </c>
    </row>
    <row r="336" spans="1:15" s="73" customFormat="1" x14ac:dyDescent="0.2">
      <c r="A336" s="75"/>
      <c r="B336" s="75"/>
      <c r="C336" s="75"/>
      <c r="D336" s="75"/>
      <c r="E336" s="75"/>
    </row>
    <row r="337" spans="1:15" ht="15.75" hidden="1" x14ac:dyDescent="0.25">
      <c r="A337" s="10" t="s">
        <v>1732</v>
      </c>
      <c r="B337" s="1"/>
      <c r="C337" s="1"/>
      <c r="D337" s="1"/>
      <c r="E337" s="1"/>
      <c r="F337" s="1"/>
    </row>
    <row r="338" spans="1:15" s="73" customFormat="1" ht="15.75" hidden="1" x14ac:dyDescent="0.25">
      <c r="A338" s="10" t="s">
        <v>806</v>
      </c>
      <c r="B338" s="1"/>
      <c r="C338" s="1"/>
      <c r="D338" s="1"/>
      <c r="E338" s="1"/>
      <c r="F338" s="1"/>
    </row>
    <row r="339" spans="1:15" s="73" customFormat="1" ht="15.75" hidden="1" x14ac:dyDescent="0.25">
      <c r="A339" s="10" t="s">
        <v>291</v>
      </c>
      <c r="B339" s="1"/>
      <c r="C339" s="1"/>
      <c r="D339" s="255" t="s">
        <v>1018</v>
      </c>
      <c r="E339" s="255" t="s">
        <v>1018</v>
      </c>
      <c r="F339" s="255" t="s">
        <v>1018</v>
      </c>
    </row>
    <row r="340" spans="1:15" s="73" customFormat="1" ht="15.75" hidden="1" x14ac:dyDescent="0.25">
      <c r="A340" s="10" t="s">
        <v>807</v>
      </c>
      <c r="B340" s="1"/>
      <c r="C340" s="1"/>
      <c r="D340" s="255" t="str">
        <f>CONCATENATE("BUD",NOTES!$D$7)</f>
        <v>BUD2021</v>
      </c>
      <c r="E340" s="255" t="str">
        <f>CONCATENATE("BUD",NOTES!$D$7)</f>
        <v>BUD2021</v>
      </c>
      <c r="F340" s="255" t="str">
        <f>CONCATENATE("BUD",NOTES!$D$7-1)</f>
        <v>BUD2020</v>
      </c>
    </row>
    <row r="341" spans="1:15" s="73" customFormat="1" ht="15.75" hidden="1" x14ac:dyDescent="0.25">
      <c r="A341" s="10" t="s">
        <v>808</v>
      </c>
      <c r="B341" s="1"/>
      <c r="C341" s="1"/>
      <c r="D341" s="10">
        <v>10</v>
      </c>
      <c r="E341" s="10">
        <v>20</v>
      </c>
      <c r="F341" s="10">
        <v>10</v>
      </c>
    </row>
    <row r="342" spans="1:15" s="73" customFormat="1" ht="15.75" hidden="1" x14ac:dyDescent="0.25">
      <c r="A342" s="10" t="s">
        <v>809</v>
      </c>
      <c r="B342" s="1"/>
      <c r="C342" s="1"/>
      <c r="D342" s="10" t="s">
        <v>81</v>
      </c>
      <c r="E342" s="10" t="s">
        <v>81</v>
      </c>
      <c r="F342" s="10" t="s">
        <v>81</v>
      </c>
    </row>
    <row r="343" spans="1:15" s="73" customFormat="1" x14ac:dyDescent="0.2">
      <c r="A343" s="75"/>
      <c r="B343" s="75"/>
      <c r="C343" s="75"/>
      <c r="D343" s="75"/>
      <c r="E343" s="74"/>
      <c r="G343" s="74"/>
      <c r="H343" s="74"/>
      <c r="M343" s="74"/>
      <c r="N343" s="74"/>
      <c r="O343" s="74"/>
    </row>
    <row r="344" spans="1:15" s="75" customFormat="1" ht="15.75" hidden="1" x14ac:dyDescent="0.25">
      <c r="A344" s="10" t="s">
        <v>1733</v>
      </c>
      <c r="B344" s="1"/>
      <c r="C344" s="1"/>
      <c r="D344" s="1"/>
      <c r="E344" s="1"/>
      <c r="F344" s="1"/>
      <c r="G344" s="74"/>
      <c r="H344" s="74"/>
      <c r="M344" s="74"/>
      <c r="N344" s="74"/>
      <c r="O344" s="74"/>
    </row>
    <row r="345" spans="1:15" s="73" customFormat="1" ht="15.75" hidden="1" x14ac:dyDescent="0.25">
      <c r="A345" s="10" t="s">
        <v>1034</v>
      </c>
      <c r="B345" s="1"/>
      <c r="C345" s="1"/>
      <c r="D345" s="1"/>
      <c r="E345" s="1"/>
      <c r="F345" s="1"/>
      <c r="G345" s="74"/>
      <c r="H345" s="74"/>
      <c r="M345" s="74"/>
      <c r="N345" s="74"/>
      <c r="O345" s="74"/>
    </row>
    <row r="346" spans="1:15" s="73" customFormat="1" ht="15.75" hidden="1" x14ac:dyDescent="0.25">
      <c r="A346" s="10" t="s">
        <v>292</v>
      </c>
      <c r="B346" s="1"/>
      <c r="C346" s="1"/>
      <c r="D346" s="255" t="s">
        <v>1018</v>
      </c>
      <c r="E346" s="255" t="s">
        <v>1018</v>
      </c>
      <c r="F346" s="255" t="s">
        <v>1018</v>
      </c>
      <c r="G346" s="74"/>
      <c r="H346" s="74"/>
      <c r="M346" s="74"/>
      <c r="N346" s="74"/>
      <c r="O346" s="74"/>
    </row>
    <row r="347" spans="1:15" s="73" customFormat="1" ht="15.75" hidden="1" x14ac:dyDescent="0.25">
      <c r="A347" s="10" t="s">
        <v>1035</v>
      </c>
      <c r="B347" s="1"/>
      <c r="C347" s="1"/>
      <c r="D347" s="255" t="str">
        <f>CONCATENATE("BUD",NOTES!$D$7)</f>
        <v>BUD2021</v>
      </c>
      <c r="E347" s="255" t="str">
        <f>CONCATENATE("BUD",NOTES!$D$7)</f>
        <v>BUD2021</v>
      </c>
      <c r="F347" s="255" t="str">
        <f>CONCATENATE("BUD",NOTES!$D$7-1)</f>
        <v>BUD2020</v>
      </c>
    </row>
    <row r="348" spans="1:15" s="73" customFormat="1" ht="15.75" hidden="1" x14ac:dyDescent="0.25">
      <c r="A348" s="10" t="s">
        <v>1036</v>
      </c>
      <c r="B348" s="1"/>
      <c r="C348" s="1"/>
      <c r="D348" s="10">
        <v>10</v>
      </c>
      <c r="E348" s="10">
        <v>20</v>
      </c>
      <c r="F348" s="10">
        <v>10</v>
      </c>
    </row>
    <row r="349" spans="1:15" ht="15.75" hidden="1" x14ac:dyDescent="0.25">
      <c r="A349" s="10" t="s">
        <v>1037</v>
      </c>
      <c r="B349" s="1"/>
      <c r="C349" s="1"/>
      <c r="D349" s="10" t="s">
        <v>81</v>
      </c>
      <c r="E349" s="10" t="s">
        <v>81</v>
      </c>
      <c r="F349" s="10" t="s">
        <v>81</v>
      </c>
    </row>
    <row r="350" spans="1:15" s="73" customFormat="1" x14ac:dyDescent="0.2">
      <c r="A350" s="75"/>
      <c r="B350" s="75"/>
      <c r="C350" s="75"/>
      <c r="D350" s="75"/>
      <c r="E350" s="75"/>
    </row>
    <row r="351" spans="1:15" s="73" customFormat="1" ht="15.75" hidden="1" x14ac:dyDescent="0.25">
      <c r="A351" s="10" t="s">
        <v>1734</v>
      </c>
      <c r="B351" s="1"/>
      <c r="C351" s="1"/>
      <c r="D351" s="1"/>
      <c r="E351" s="1"/>
      <c r="F351" s="1"/>
    </row>
    <row r="352" spans="1:15" s="73" customFormat="1" ht="15.75" hidden="1" x14ac:dyDescent="0.25">
      <c r="A352" s="10" t="s">
        <v>1038</v>
      </c>
      <c r="B352" s="1"/>
      <c r="C352" s="1"/>
      <c r="D352" s="1"/>
      <c r="E352" s="1"/>
      <c r="F352" s="1"/>
    </row>
    <row r="353" spans="1:15" s="73" customFormat="1" ht="15.75" hidden="1" x14ac:dyDescent="0.25">
      <c r="A353" s="10" t="s">
        <v>293</v>
      </c>
      <c r="B353" s="1"/>
      <c r="C353" s="1"/>
      <c r="D353" s="255" t="s">
        <v>1018</v>
      </c>
      <c r="E353" s="255" t="s">
        <v>1018</v>
      </c>
      <c r="F353" s="255" t="s">
        <v>1018</v>
      </c>
    </row>
    <row r="354" spans="1:15" s="73" customFormat="1" ht="15.75" hidden="1" x14ac:dyDescent="0.25">
      <c r="A354" s="10" t="s">
        <v>1039</v>
      </c>
      <c r="B354" s="1"/>
      <c r="C354" s="1"/>
      <c r="D354" s="255" t="str">
        <f>CONCATENATE("BUD",NOTES!$D$7)</f>
        <v>BUD2021</v>
      </c>
      <c r="E354" s="255" t="str">
        <f>CONCATENATE("BUD",NOTES!$D$7)</f>
        <v>BUD2021</v>
      </c>
      <c r="F354" s="255" t="str">
        <f>CONCATENATE("BUD",NOTES!$D$7-1)</f>
        <v>BUD2020</v>
      </c>
    </row>
    <row r="355" spans="1:15" s="73" customFormat="1" ht="15.75" hidden="1" x14ac:dyDescent="0.25">
      <c r="A355" s="10" t="s">
        <v>1201</v>
      </c>
      <c r="B355" s="1"/>
      <c r="C355" s="1"/>
      <c r="D355" s="10">
        <v>10</v>
      </c>
      <c r="E355" s="10">
        <v>20</v>
      </c>
      <c r="F355" s="10">
        <v>10</v>
      </c>
      <c r="G355" s="74"/>
      <c r="H355" s="74"/>
      <c r="M355" s="74"/>
      <c r="N355" s="74"/>
      <c r="O355" s="74"/>
    </row>
    <row r="356" spans="1:15" s="75" customFormat="1" ht="15.75" hidden="1" x14ac:dyDescent="0.25">
      <c r="A356" s="10" t="s">
        <v>1202</v>
      </c>
      <c r="B356" s="1"/>
      <c r="C356" s="1"/>
      <c r="D356" s="10" t="s">
        <v>81</v>
      </c>
      <c r="E356" s="10" t="s">
        <v>81</v>
      </c>
      <c r="F356" s="10" t="s">
        <v>81</v>
      </c>
      <c r="G356" s="74"/>
      <c r="H356" s="74"/>
      <c r="M356" s="74"/>
      <c r="N356" s="74"/>
      <c r="O356" s="74"/>
    </row>
    <row r="357" spans="1:15" s="73" customFormat="1" x14ac:dyDescent="0.2">
      <c r="A357" s="75"/>
      <c r="B357" s="75"/>
      <c r="C357" s="75"/>
      <c r="D357" s="75"/>
      <c r="E357" s="74"/>
      <c r="G357" s="74"/>
      <c r="H357" s="74"/>
      <c r="M357" s="74"/>
      <c r="N357" s="74"/>
      <c r="O357" s="74"/>
    </row>
    <row r="358" spans="1:15" s="73" customFormat="1" ht="15.75" hidden="1" x14ac:dyDescent="0.25">
      <c r="A358" s="10" t="s">
        <v>1896</v>
      </c>
      <c r="B358" s="1"/>
      <c r="C358" s="1"/>
      <c r="D358" s="1"/>
      <c r="E358" s="1"/>
      <c r="F358" s="1"/>
      <c r="M358" s="74"/>
      <c r="N358" s="74"/>
      <c r="O358" s="74"/>
    </row>
    <row r="359" spans="1:15" s="73" customFormat="1" ht="15.75" hidden="1" x14ac:dyDescent="0.25">
      <c r="A359" s="10" t="s">
        <v>1203</v>
      </c>
      <c r="B359" s="1"/>
      <c r="C359" s="1"/>
      <c r="D359" s="1"/>
      <c r="E359" s="1"/>
      <c r="F359" s="1"/>
      <c r="M359" s="74"/>
      <c r="N359" s="74"/>
      <c r="O359" s="74"/>
    </row>
    <row r="360" spans="1:15" s="73" customFormat="1" ht="15.75" hidden="1" x14ac:dyDescent="0.25">
      <c r="A360" s="10" t="s">
        <v>1204</v>
      </c>
      <c r="B360" s="1"/>
      <c r="C360" s="1"/>
      <c r="D360" s="255" t="s">
        <v>1018</v>
      </c>
      <c r="E360" s="255" t="s">
        <v>1018</v>
      </c>
      <c r="F360" s="255" t="s">
        <v>1018</v>
      </c>
      <c r="M360" s="74"/>
      <c r="N360" s="74"/>
      <c r="O360" s="74"/>
    </row>
    <row r="361" spans="1:15" s="73" customFormat="1" ht="15.75" hidden="1" x14ac:dyDescent="0.25">
      <c r="A361" s="10" t="s">
        <v>1205</v>
      </c>
      <c r="B361" s="1"/>
      <c r="C361" s="1"/>
      <c r="D361" s="255" t="str">
        <f>CONCATENATE("BUD",NOTES!$D$7)</f>
        <v>BUD2021</v>
      </c>
      <c r="E361" s="255" t="str">
        <f>CONCATENATE("BUD",NOTES!$D$7)</f>
        <v>BUD2021</v>
      </c>
      <c r="F361" s="255" t="str">
        <f>CONCATENATE("BUD",NOTES!$D$7-1)</f>
        <v>BUD2020</v>
      </c>
      <c r="M361" s="74"/>
      <c r="N361" s="74"/>
      <c r="O361" s="74"/>
    </row>
    <row r="362" spans="1:15" s="73" customFormat="1" ht="15.75" hidden="1" x14ac:dyDescent="0.25">
      <c r="A362" s="10" t="s">
        <v>1206</v>
      </c>
      <c r="B362" s="1"/>
      <c r="C362" s="1"/>
      <c r="D362" s="10">
        <v>10</v>
      </c>
      <c r="E362" s="10">
        <v>20</v>
      </c>
      <c r="F362" s="10">
        <v>10</v>
      </c>
      <c r="G362" s="74"/>
      <c r="H362" s="74"/>
      <c r="M362" s="74"/>
      <c r="N362" s="74"/>
      <c r="O362" s="74"/>
    </row>
    <row r="363" spans="1:15" s="73" customFormat="1" ht="15.75" hidden="1" x14ac:dyDescent="0.25">
      <c r="A363" s="10" t="s">
        <v>1207</v>
      </c>
      <c r="B363" s="1"/>
      <c r="C363" s="1"/>
      <c r="D363" s="10" t="s">
        <v>81</v>
      </c>
      <c r="E363" s="10" t="s">
        <v>81</v>
      </c>
      <c r="F363" s="10" t="s">
        <v>81</v>
      </c>
      <c r="G363" s="74"/>
      <c r="H363" s="74"/>
      <c r="I363" s="75"/>
      <c r="J363" s="75"/>
      <c r="M363" s="74"/>
      <c r="N363" s="74"/>
      <c r="O363" s="74"/>
    </row>
    <row r="364" spans="1:15" s="73" customFormat="1" x14ac:dyDescent="0.2">
      <c r="A364" s="75"/>
      <c r="B364" s="75"/>
      <c r="C364" s="75"/>
      <c r="D364" s="75"/>
      <c r="E364" s="74"/>
      <c r="G364" s="74"/>
      <c r="H364" s="74"/>
      <c r="M364" s="74"/>
      <c r="N364" s="74"/>
      <c r="O364" s="74"/>
    </row>
    <row r="365" spans="1:15" s="73" customFormat="1" ht="15.75" hidden="1" x14ac:dyDescent="0.25">
      <c r="A365" s="10" t="s">
        <v>1897</v>
      </c>
      <c r="B365" s="1"/>
      <c r="C365" s="1"/>
      <c r="D365" s="1"/>
      <c r="E365" s="1"/>
      <c r="F365" s="1"/>
      <c r="M365" s="74"/>
      <c r="N365" s="74"/>
      <c r="O365" s="74"/>
    </row>
    <row r="366" spans="1:15" s="73" customFormat="1" ht="15.75" hidden="1" x14ac:dyDescent="0.25">
      <c r="A366" s="10" t="s">
        <v>1208</v>
      </c>
      <c r="B366" s="1"/>
      <c r="C366" s="1"/>
      <c r="D366" s="1"/>
      <c r="E366" s="1"/>
      <c r="F366" s="1"/>
      <c r="M366" s="74"/>
      <c r="N366" s="74"/>
      <c r="O366" s="74"/>
    </row>
    <row r="367" spans="1:15" s="73" customFormat="1" ht="15.75" hidden="1" x14ac:dyDescent="0.25">
      <c r="A367" s="10" t="s">
        <v>1209</v>
      </c>
      <c r="B367" s="1"/>
      <c r="C367" s="1"/>
      <c r="D367" s="255" t="s">
        <v>1018</v>
      </c>
      <c r="E367" s="255" t="s">
        <v>1018</v>
      </c>
      <c r="F367" s="255" t="s">
        <v>1018</v>
      </c>
      <c r="M367" s="74"/>
      <c r="N367" s="74"/>
      <c r="O367" s="74"/>
    </row>
    <row r="368" spans="1:15" s="73" customFormat="1" ht="15.75" hidden="1" x14ac:dyDescent="0.25">
      <c r="A368" s="10" t="s">
        <v>1210</v>
      </c>
      <c r="B368" s="1"/>
      <c r="C368" s="1"/>
      <c r="D368" s="255" t="str">
        <f>CONCATENATE("BUD",NOTES!$D$7)</f>
        <v>BUD2021</v>
      </c>
      <c r="E368" s="255" t="str">
        <f>CONCATENATE("BUD",NOTES!$D$7)</f>
        <v>BUD2021</v>
      </c>
      <c r="F368" s="255" t="str">
        <f>CONCATENATE("BUD",NOTES!$D$7-1)</f>
        <v>BUD2020</v>
      </c>
      <c r="M368" s="74"/>
      <c r="N368" s="74"/>
      <c r="O368" s="74"/>
    </row>
    <row r="369" spans="1:15" s="73" customFormat="1" ht="15.75" hidden="1" x14ac:dyDescent="0.25">
      <c r="A369" s="10" t="s">
        <v>1211</v>
      </c>
      <c r="B369" s="1"/>
      <c r="C369" s="1"/>
      <c r="D369" s="10">
        <v>10</v>
      </c>
      <c r="E369" s="10">
        <v>20</v>
      </c>
      <c r="F369" s="10">
        <v>10</v>
      </c>
      <c r="G369" s="74"/>
      <c r="H369" s="74"/>
      <c r="M369" s="74"/>
      <c r="N369" s="74"/>
      <c r="O369" s="74"/>
    </row>
    <row r="370" spans="1:15" s="73" customFormat="1" ht="15.75" hidden="1" x14ac:dyDescent="0.25">
      <c r="A370" s="10" t="s">
        <v>1212</v>
      </c>
      <c r="B370" s="1"/>
      <c r="C370" s="1"/>
      <c r="D370" s="10" t="s">
        <v>81</v>
      </c>
      <c r="E370" s="10" t="s">
        <v>81</v>
      </c>
      <c r="F370" s="10" t="s">
        <v>81</v>
      </c>
      <c r="G370" s="74"/>
      <c r="H370" s="74"/>
      <c r="I370" s="75"/>
      <c r="J370" s="75"/>
      <c r="M370" s="74"/>
      <c r="N370" s="74"/>
      <c r="O370" s="74"/>
    </row>
    <row r="371" spans="1:15" s="73" customFormat="1" x14ac:dyDescent="0.2">
      <c r="A371" s="75"/>
      <c r="B371" s="75"/>
      <c r="C371" s="75"/>
      <c r="D371" s="75"/>
      <c r="E371" s="74"/>
      <c r="G371" s="74"/>
      <c r="H371" s="74"/>
      <c r="M371" s="74"/>
      <c r="N371" s="74"/>
      <c r="O371" s="74"/>
    </row>
    <row r="372" spans="1:15" s="73" customFormat="1" hidden="1" x14ac:dyDescent="0.2">
      <c r="A372" t="s">
        <v>658</v>
      </c>
      <c r="B372" s="75"/>
      <c r="C372" s="75"/>
      <c r="D372" s="75">
        <v>0</v>
      </c>
      <c r="E372" s="74">
        <v>111000</v>
      </c>
      <c r="F372" s="73">
        <v>584000</v>
      </c>
      <c r="G372" s="74"/>
      <c r="H372" s="74"/>
      <c r="M372" s="74"/>
      <c r="N372" s="74"/>
      <c r="O372" s="74"/>
    </row>
    <row r="373" spans="1:15" s="73" customFormat="1" hidden="1" x14ac:dyDescent="0.2">
      <c r="A373" t="s">
        <v>659</v>
      </c>
      <c r="B373" s="75"/>
      <c r="C373" s="75"/>
      <c r="D373" s="75">
        <v>0</v>
      </c>
      <c r="E373" s="74">
        <v>0</v>
      </c>
      <c r="F373" s="73">
        <v>0</v>
      </c>
      <c r="G373" s="74"/>
      <c r="H373" s="74"/>
      <c r="M373" s="74"/>
      <c r="N373" s="74"/>
      <c r="O373" s="74"/>
    </row>
    <row r="374" spans="1:15" s="73" customFormat="1" hidden="1" x14ac:dyDescent="0.2">
      <c r="A374" t="s">
        <v>660</v>
      </c>
      <c r="B374" s="75"/>
      <c r="C374" s="75"/>
      <c r="D374" s="75">
        <v>0</v>
      </c>
      <c r="E374" s="74">
        <v>0</v>
      </c>
      <c r="F374" s="73">
        <v>0</v>
      </c>
      <c r="G374" s="74"/>
      <c r="H374" s="74"/>
      <c r="M374" s="74"/>
      <c r="N374" s="74"/>
      <c r="O374" s="74"/>
    </row>
    <row r="375" spans="1:15" s="73" customFormat="1" hidden="1" x14ac:dyDescent="0.2">
      <c r="A375" t="s">
        <v>662</v>
      </c>
      <c r="B375" s="75"/>
      <c r="C375" s="75"/>
      <c r="D375" s="75">
        <v>0</v>
      </c>
      <c r="E375" s="74">
        <v>180909.89</v>
      </c>
      <c r="F375" s="73">
        <v>170531.81</v>
      </c>
      <c r="G375" s="74"/>
      <c r="H375" s="74"/>
      <c r="M375" s="74"/>
      <c r="N375" s="74"/>
      <c r="O375" s="74"/>
    </row>
    <row r="376" spans="1:15" s="73" customFormat="1" hidden="1" x14ac:dyDescent="0.2">
      <c r="A376" t="s">
        <v>663</v>
      </c>
      <c r="B376" s="75"/>
      <c r="C376" s="75"/>
      <c r="D376" s="75">
        <v>0</v>
      </c>
      <c r="E376" s="74">
        <v>1017000</v>
      </c>
      <c r="F376" s="73">
        <v>948000</v>
      </c>
      <c r="G376" s="74"/>
      <c r="H376" s="74"/>
      <c r="M376" s="74"/>
      <c r="N376" s="74"/>
      <c r="O376" s="74"/>
    </row>
    <row r="377" spans="1:15" s="73" customFormat="1" hidden="1" x14ac:dyDescent="0.2">
      <c r="A377" t="s">
        <v>664</v>
      </c>
      <c r="B377" s="75"/>
      <c r="C377" s="75"/>
      <c r="D377" s="75">
        <v>0</v>
      </c>
      <c r="E377" s="74">
        <v>0</v>
      </c>
      <c r="F377" s="73">
        <v>0</v>
      </c>
      <c r="G377" s="74"/>
      <c r="H377" s="74"/>
      <c r="M377" s="74"/>
      <c r="N377" s="74"/>
      <c r="O377" s="74"/>
    </row>
    <row r="378" spans="1:15" s="73" customFormat="1" hidden="1" x14ac:dyDescent="0.2">
      <c r="A378" t="s">
        <v>666</v>
      </c>
      <c r="B378" s="75"/>
      <c r="C378" s="75"/>
      <c r="D378" s="75">
        <v>0</v>
      </c>
      <c r="E378" s="74">
        <v>0</v>
      </c>
      <c r="F378" s="73">
        <v>0</v>
      </c>
      <c r="G378" s="74"/>
      <c r="H378" s="74"/>
      <c r="M378" s="74"/>
      <c r="N378" s="74"/>
      <c r="O378" s="74"/>
    </row>
    <row r="379" spans="1:15" s="73" customFormat="1" hidden="1" x14ac:dyDescent="0.2">
      <c r="A379" t="s">
        <v>667</v>
      </c>
      <c r="B379" s="75"/>
      <c r="C379" s="75"/>
      <c r="D379" s="75">
        <v>0</v>
      </c>
      <c r="E379" s="74">
        <v>87970.69</v>
      </c>
      <c r="F379" s="73">
        <v>86646.95</v>
      </c>
      <c r="G379" s="74"/>
      <c r="H379" s="74"/>
      <c r="M379" s="74"/>
      <c r="N379" s="74"/>
      <c r="O379" s="74"/>
    </row>
    <row r="380" spans="1:15" s="73" customFormat="1" hidden="1" x14ac:dyDescent="0.2">
      <c r="A380" t="s">
        <v>668</v>
      </c>
      <c r="B380" s="75"/>
      <c r="C380" s="75"/>
      <c r="D380" s="75">
        <v>0</v>
      </c>
      <c r="E380" s="74">
        <v>0</v>
      </c>
      <c r="F380" s="73">
        <v>0</v>
      </c>
      <c r="G380" s="74"/>
      <c r="H380" s="74"/>
      <c r="M380" s="74"/>
      <c r="N380" s="74"/>
      <c r="O380" s="74"/>
    </row>
    <row r="381" spans="1:15" s="73" customFormat="1" hidden="1" x14ac:dyDescent="0.2">
      <c r="A381" t="s">
        <v>669</v>
      </c>
      <c r="B381" s="75"/>
      <c r="C381" s="75"/>
      <c r="D381" s="75">
        <v>0</v>
      </c>
      <c r="E381" s="74">
        <v>0</v>
      </c>
      <c r="F381" s="73">
        <v>0</v>
      </c>
      <c r="G381" s="74"/>
      <c r="H381" s="74"/>
      <c r="M381" s="74"/>
      <c r="N381" s="74"/>
      <c r="O381" s="74"/>
    </row>
    <row r="382" spans="1:15" s="73" customFormat="1" hidden="1" x14ac:dyDescent="0.2">
      <c r="A382" t="s">
        <v>670</v>
      </c>
      <c r="B382" s="75"/>
      <c r="C382" s="75"/>
      <c r="D382" s="75">
        <v>0</v>
      </c>
      <c r="E382" s="74">
        <v>169900</v>
      </c>
      <c r="F382" s="73">
        <v>51000</v>
      </c>
      <c r="G382" s="74"/>
      <c r="H382" s="74"/>
      <c r="M382" s="74"/>
      <c r="N382" s="74"/>
      <c r="O382" s="74"/>
    </row>
    <row r="383" spans="1:15" s="73" customFormat="1" hidden="1" x14ac:dyDescent="0.2">
      <c r="A383" t="s">
        <v>671</v>
      </c>
      <c r="B383" s="75"/>
      <c r="C383" s="75"/>
      <c r="D383" s="75">
        <v>0</v>
      </c>
      <c r="E383" s="74">
        <v>0</v>
      </c>
      <c r="F383" s="73">
        <v>0</v>
      </c>
      <c r="G383" s="74"/>
      <c r="H383" s="74"/>
      <c r="M383" s="74"/>
      <c r="N383" s="74"/>
      <c r="O383" s="74"/>
    </row>
    <row r="384" spans="1:15" s="73" customFormat="1" hidden="1" x14ac:dyDescent="0.2">
      <c r="A384" t="s">
        <v>672</v>
      </c>
      <c r="B384" s="75"/>
      <c r="C384" s="75"/>
      <c r="D384" s="75">
        <v>0</v>
      </c>
      <c r="E384" s="74">
        <v>40000</v>
      </c>
      <c r="F384" s="73">
        <v>40000</v>
      </c>
      <c r="G384" s="74"/>
      <c r="H384" s="74"/>
      <c r="M384" s="74"/>
      <c r="N384" s="74"/>
      <c r="O384" s="74"/>
    </row>
    <row r="385" spans="1:15" s="73" customFormat="1" hidden="1" x14ac:dyDescent="0.2">
      <c r="A385" t="s">
        <v>673</v>
      </c>
      <c r="B385" s="75"/>
      <c r="C385" s="75"/>
      <c r="D385" s="75">
        <v>0</v>
      </c>
      <c r="E385" s="74">
        <v>0</v>
      </c>
      <c r="F385" s="73">
        <v>0</v>
      </c>
      <c r="G385" s="74"/>
      <c r="H385" s="74"/>
      <c r="M385" s="74"/>
      <c r="N385" s="74"/>
      <c r="O385" s="74"/>
    </row>
    <row r="386" spans="1:15" s="73" customFormat="1" hidden="1" x14ac:dyDescent="0.2">
      <c r="A386" t="s">
        <v>675</v>
      </c>
      <c r="B386" s="75"/>
      <c r="C386" s="75"/>
      <c r="D386" s="75">
        <v>0</v>
      </c>
      <c r="E386" s="74">
        <v>0</v>
      </c>
      <c r="F386" s="73">
        <v>0</v>
      </c>
      <c r="G386" s="74"/>
      <c r="H386" s="74"/>
      <c r="M386" s="74"/>
      <c r="N386" s="74"/>
      <c r="O386" s="74"/>
    </row>
    <row r="387" spans="1:15" s="73" customFormat="1" hidden="1" x14ac:dyDescent="0.2">
      <c r="A387" t="s">
        <v>676</v>
      </c>
      <c r="B387" s="75"/>
      <c r="C387" s="75"/>
      <c r="D387" s="75">
        <v>0</v>
      </c>
      <c r="E387" s="74">
        <v>0</v>
      </c>
      <c r="F387" s="73">
        <v>0</v>
      </c>
      <c r="G387" s="74"/>
      <c r="H387" s="74"/>
      <c r="M387" s="74"/>
      <c r="N387" s="74"/>
      <c r="O387" s="74"/>
    </row>
    <row r="388" spans="1:15" s="73" customFormat="1" hidden="1" x14ac:dyDescent="0.2">
      <c r="A388" t="s">
        <v>677</v>
      </c>
      <c r="B388" s="75"/>
      <c r="C388" s="75"/>
      <c r="D388" s="75">
        <v>0</v>
      </c>
      <c r="E388" s="74">
        <v>37109.72</v>
      </c>
      <c r="F388" s="73">
        <v>13183.24</v>
      </c>
      <c r="G388" s="74"/>
      <c r="H388" s="74"/>
      <c r="M388" s="74"/>
      <c r="N388" s="74"/>
      <c r="O388" s="74"/>
    </row>
    <row r="389" spans="1:15" s="73" customFormat="1" hidden="1" x14ac:dyDescent="0.2">
      <c r="A389" t="s">
        <v>678</v>
      </c>
      <c r="B389" s="75"/>
      <c r="C389" s="75"/>
      <c r="D389" s="75">
        <v>0</v>
      </c>
      <c r="E389" s="74">
        <v>115500</v>
      </c>
      <c r="F389" s="73">
        <v>119300</v>
      </c>
      <c r="G389" s="74"/>
      <c r="H389" s="74"/>
      <c r="M389" s="74"/>
      <c r="N389" s="74"/>
      <c r="O389" s="74"/>
    </row>
    <row r="390" spans="1:15" s="73" customFormat="1" hidden="1" x14ac:dyDescent="0.2">
      <c r="A390" t="s">
        <v>679</v>
      </c>
      <c r="B390" s="75"/>
      <c r="C390" s="75"/>
      <c r="D390" s="75">
        <v>0</v>
      </c>
      <c r="E390" s="74">
        <v>278500</v>
      </c>
      <c r="F390" s="73">
        <v>260200</v>
      </c>
      <c r="G390" s="74"/>
      <c r="H390" s="74"/>
      <c r="M390" s="74"/>
      <c r="N390" s="74"/>
      <c r="O390" s="74"/>
    </row>
    <row r="391" spans="1:15" s="73" customFormat="1" hidden="1" x14ac:dyDescent="0.2">
      <c r="A391" t="s">
        <v>680</v>
      </c>
      <c r="B391" s="75"/>
      <c r="C391" s="75"/>
      <c r="D391" s="75">
        <v>0</v>
      </c>
      <c r="E391" s="74">
        <v>20000</v>
      </c>
      <c r="F391" s="73">
        <v>20000</v>
      </c>
      <c r="G391" s="74"/>
      <c r="H391" s="74"/>
      <c r="M391" s="74"/>
      <c r="N391" s="74"/>
      <c r="O391" s="74"/>
    </row>
    <row r="392" spans="1:15" s="73" customFormat="1" hidden="1" x14ac:dyDescent="0.2">
      <c r="A392" t="s">
        <v>681</v>
      </c>
      <c r="B392" s="75"/>
      <c r="C392" s="75"/>
      <c r="D392" s="75">
        <v>0</v>
      </c>
      <c r="E392" s="74">
        <v>198441.19</v>
      </c>
      <c r="F392" s="73">
        <v>192419.66</v>
      </c>
      <c r="G392" s="74"/>
      <c r="H392" s="74"/>
      <c r="M392" s="74"/>
      <c r="N392" s="74"/>
      <c r="O392" s="74"/>
    </row>
    <row r="393" spans="1:15" s="73" customFormat="1" hidden="1" x14ac:dyDescent="0.2">
      <c r="A393" t="s">
        <v>682</v>
      </c>
      <c r="B393" s="75"/>
      <c r="C393" s="75"/>
      <c r="D393" s="75">
        <v>0</v>
      </c>
      <c r="E393" s="74">
        <v>1093000</v>
      </c>
      <c r="F393" s="73">
        <v>1073000</v>
      </c>
      <c r="G393" s="74"/>
      <c r="H393" s="74"/>
      <c r="M393" s="74"/>
      <c r="N393" s="74"/>
      <c r="O393" s="74"/>
    </row>
    <row r="394" spans="1:15" s="73" customFormat="1" hidden="1" x14ac:dyDescent="0.2">
      <c r="A394" t="s">
        <v>683</v>
      </c>
      <c r="B394" s="75"/>
      <c r="C394" s="75"/>
      <c r="D394" s="75">
        <v>0</v>
      </c>
      <c r="E394" s="74">
        <v>270000</v>
      </c>
      <c r="F394" s="73">
        <v>270000</v>
      </c>
      <c r="G394" s="74"/>
      <c r="H394" s="74"/>
      <c r="M394" s="74"/>
      <c r="N394" s="74"/>
      <c r="O394" s="74"/>
    </row>
    <row r="395" spans="1:15" s="73" customFormat="1" hidden="1" x14ac:dyDescent="0.2">
      <c r="A395" t="s">
        <v>684</v>
      </c>
      <c r="B395" s="75"/>
      <c r="C395" s="75"/>
      <c r="D395" s="75">
        <v>0</v>
      </c>
      <c r="E395" s="74">
        <v>258271.54</v>
      </c>
      <c r="F395" s="73">
        <v>242903.61</v>
      </c>
      <c r="G395" s="74"/>
      <c r="H395" s="74"/>
      <c r="M395" s="74"/>
      <c r="N395" s="74"/>
      <c r="O395" s="74"/>
    </row>
    <row r="396" spans="1:15" s="73" customFormat="1" hidden="1" x14ac:dyDescent="0.2">
      <c r="A396" t="s">
        <v>685</v>
      </c>
      <c r="B396" s="75"/>
      <c r="C396" s="75"/>
      <c r="D396" s="75">
        <v>0</v>
      </c>
      <c r="E396" s="74">
        <v>0</v>
      </c>
      <c r="F396" s="73">
        <v>0</v>
      </c>
      <c r="G396" s="74"/>
      <c r="H396" s="74"/>
      <c r="M396" s="74"/>
      <c r="N396" s="74"/>
      <c r="O396" s="74"/>
    </row>
    <row r="397" spans="1:15" s="73" customFormat="1" hidden="1" x14ac:dyDescent="0.2">
      <c r="A397" t="s">
        <v>686</v>
      </c>
      <c r="B397" s="75"/>
      <c r="C397" s="75"/>
      <c r="D397" s="75">
        <v>0</v>
      </c>
      <c r="E397" s="74">
        <v>241000</v>
      </c>
      <c r="F397" s="73">
        <v>220900</v>
      </c>
      <c r="G397" s="74"/>
      <c r="H397" s="74"/>
      <c r="M397" s="74"/>
      <c r="N397" s="74"/>
      <c r="O397" s="74"/>
    </row>
    <row r="398" spans="1:15" s="73" customFormat="1" hidden="1" x14ac:dyDescent="0.2">
      <c r="A398" t="s">
        <v>687</v>
      </c>
      <c r="B398" s="75"/>
      <c r="C398" s="75"/>
      <c r="D398" s="75">
        <v>0</v>
      </c>
      <c r="E398" s="74">
        <v>153351.67000000001</v>
      </c>
      <c r="F398" s="73">
        <v>149997.28</v>
      </c>
      <c r="G398" s="74"/>
      <c r="H398" s="74"/>
      <c r="M398" s="74"/>
      <c r="N398" s="74"/>
      <c r="O398" s="74"/>
    </row>
    <row r="399" spans="1:15" s="73" customFormat="1" hidden="1" x14ac:dyDescent="0.2">
      <c r="A399" t="s">
        <v>688</v>
      </c>
      <c r="B399" s="75"/>
      <c r="C399" s="75"/>
      <c r="D399" s="75">
        <v>0</v>
      </c>
      <c r="E399" s="74">
        <v>76000</v>
      </c>
      <c r="F399" s="73">
        <v>84000</v>
      </c>
      <c r="G399" s="74"/>
      <c r="H399" s="74"/>
      <c r="M399" s="74"/>
      <c r="N399" s="74"/>
      <c r="O399" s="74"/>
    </row>
    <row r="400" spans="1:15" s="73" customFormat="1" hidden="1" x14ac:dyDescent="0.2">
      <c r="A400" t="s">
        <v>689</v>
      </c>
      <c r="B400" s="75"/>
      <c r="C400" s="75"/>
      <c r="D400" s="75">
        <v>0</v>
      </c>
      <c r="E400" s="74">
        <v>0</v>
      </c>
      <c r="F400" s="73">
        <v>0</v>
      </c>
      <c r="G400" s="74"/>
      <c r="H400" s="74"/>
      <c r="M400" s="74"/>
      <c r="N400" s="74"/>
      <c r="O400" s="74"/>
    </row>
    <row r="401" spans="1:15" s="73" customFormat="1" hidden="1" x14ac:dyDescent="0.2">
      <c r="A401" t="s">
        <v>690</v>
      </c>
      <c r="B401" s="75"/>
      <c r="C401" s="75"/>
      <c r="D401" s="75">
        <v>0</v>
      </c>
      <c r="E401" s="74">
        <v>23320.5</v>
      </c>
      <c r="F401" s="73">
        <v>21712.61</v>
      </c>
      <c r="G401" s="74"/>
      <c r="H401" s="74"/>
      <c r="M401" s="74"/>
      <c r="N401" s="74"/>
      <c r="O401" s="74"/>
    </row>
    <row r="402" spans="1:15" s="73" customFormat="1" hidden="1" x14ac:dyDescent="0.2">
      <c r="A402" t="s">
        <v>691</v>
      </c>
      <c r="B402" s="75"/>
      <c r="C402" s="75"/>
      <c r="D402" s="75">
        <v>0</v>
      </c>
      <c r="E402" s="74">
        <v>338000</v>
      </c>
      <c r="F402" s="73">
        <v>302600</v>
      </c>
      <c r="G402" s="74"/>
      <c r="H402" s="74"/>
      <c r="M402" s="74"/>
      <c r="N402" s="74"/>
      <c r="O402" s="74"/>
    </row>
    <row r="403" spans="1:15" s="73" customFormat="1" hidden="1" x14ac:dyDescent="0.2">
      <c r="A403" t="s">
        <v>699</v>
      </c>
      <c r="B403" s="75"/>
      <c r="C403" s="75"/>
      <c r="D403" s="75">
        <v>0</v>
      </c>
      <c r="E403" s="74">
        <v>114247.96</v>
      </c>
      <c r="F403" s="73">
        <v>148818.23999999999</v>
      </c>
      <c r="G403" s="74"/>
      <c r="H403" s="74"/>
      <c r="M403" s="74"/>
      <c r="N403" s="74"/>
      <c r="O403" s="74"/>
    </row>
    <row r="404" spans="1:15" s="73" customFormat="1" hidden="1" x14ac:dyDescent="0.2">
      <c r="A404" t="s">
        <v>700</v>
      </c>
      <c r="B404" s="75"/>
      <c r="C404" s="75"/>
      <c r="D404" s="75">
        <v>0</v>
      </c>
      <c r="E404" s="74">
        <v>189200</v>
      </c>
      <c r="F404" s="73">
        <v>154600</v>
      </c>
      <c r="G404" s="74"/>
      <c r="H404" s="74"/>
      <c r="M404" s="74"/>
      <c r="N404" s="74"/>
      <c r="O404" s="74"/>
    </row>
    <row r="405" spans="1:15" s="73" customFormat="1" hidden="1" x14ac:dyDescent="0.2">
      <c r="A405" t="s">
        <v>701</v>
      </c>
      <c r="B405" s="75"/>
      <c r="C405" s="75"/>
      <c r="D405" s="75">
        <v>0</v>
      </c>
      <c r="E405" s="74">
        <v>0</v>
      </c>
      <c r="F405" s="73">
        <v>0</v>
      </c>
      <c r="G405" s="74"/>
      <c r="H405" s="74"/>
      <c r="M405" s="74"/>
      <c r="N405" s="74"/>
      <c r="O405" s="74"/>
    </row>
    <row r="406" spans="1:15" s="73" customFormat="1" hidden="1" x14ac:dyDescent="0.2">
      <c r="A406" t="s">
        <v>702</v>
      </c>
      <c r="B406" s="75"/>
      <c r="C406" s="75"/>
      <c r="D406" s="75">
        <v>0</v>
      </c>
      <c r="E406" s="74">
        <v>0</v>
      </c>
      <c r="F406" s="73">
        <v>0</v>
      </c>
      <c r="G406" s="74"/>
      <c r="H406" s="74"/>
      <c r="M406" s="74"/>
      <c r="N406" s="74"/>
      <c r="O406" s="74"/>
    </row>
    <row r="407" spans="1:15" s="73" customFormat="1" hidden="1" x14ac:dyDescent="0.2">
      <c r="A407" t="s">
        <v>703</v>
      </c>
      <c r="B407" s="75"/>
      <c r="C407" s="75"/>
      <c r="D407" s="75">
        <v>0</v>
      </c>
      <c r="E407" s="74">
        <v>0</v>
      </c>
      <c r="F407" s="73">
        <v>0</v>
      </c>
      <c r="G407" s="74"/>
      <c r="H407" s="74"/>
      <c r="M407" s="74"/>
      <c r="N407" s="74"/>
      <c r="O407" s="74"/>
    </row>
    <row r="408" spans="1:15" s="73" customFormat="1" hidden="1" x14ac:dyDescent="0.2">
      <c r="A408" t="s">
        <v>704</v>
      </c>
      <c r="B408" s="75"/>
      <c r="C408" s="75"/>
      <c r="D408" s="75">
        <v>0</v>
      </c>
      <c r="E408" s="74">
        <v>96000</v>
      </c>
      <c r="F408" s="73">
        <v>101000</v>
      </c>
      <c r="G408" s="74"/>
      <c r="H408" s="74"/>
      <c r="M408" s="74"/>
      <c r="N408" s="74"/>
      <c r="O408" s="74"/>
    </row>
    <row r="409" spans="1:15" s="73" customFormat="1" hidden="1" x14ac:dyDescent="0.2">
      <c r="A409" t="s">
        <v>705</v>
      </c>
      <c r="B409" s="75"/>
      <c r="C409" s="75"/>
      <c r="D409" s="75">
        <v>0</v>
      </c>
      <c r="E409" s="74">
        <v>74415.350000000006</v>
      </c>
      <c r="F409" s="73">
        <v>50435.98</v>
      </c>
      <c r="G409" s="74"/>
      <c r="H409" s="74"/>
      <c r="M409" s="74"/>
      <c r="N409" s="74"/>
      <c r="O409" s="74"/>
    </row>
    <row r="410" spans="1:15" s="73" customFormat="1" hidden="1" x14ac:dyDescent="0.2">
      <c r="A410" t="s">
        <v>706</v>
      </c>
      <c r="B410" s="75"/>
      <c r="C410" s="75"/>
      <c r="D410" s="75">
        <v>0</v>
      </c>
      <c r="E410" s="74">
        <v>3583000</v>
      </c>
      <c r="F410" s="73">
        <v>3457000</v>
      </c>
      <c r="G410" s="74"/>
      <c r="H410" s="74"/>
      <c r="M410" s="74"/>
      <c r="N410" s="74"/>
      <c r="O410" s="74"/>
    </row>
    <row r="411" spans="1:15" s="73" customFormat="1" hidden="1" x14ac:dyDescent="0.2">
      <c r="A411" t="s">
        <v>163</v>
      </c>
      <c r="B411" s="75"/>
      <c r="C411" s="75"/>
      <c r="D411" s="75">
        <v>0</v>
      </c>
      <c r="E411" s="74">
        <v>145000</v>
      </c>
      <c r="F411" s="73">
        <v>145000</v>
      </c>
      <c r="G411" s="74"/>
      <c r="H411" s="74"/>
      <c r="M411" s="74"/>
      <c r="N411" s="74"/>
      <c r="O411" s="74"/>
    </row>
    <row r="412" spans="1:15" s="73" customFormat="1" hidden="1" x14ac:dyDescent="0.2">
      <c r="A412" t="s">
        <v>164</v>
      </c>
      <c r="B412" s="75"/>
      <c r="C412" s="75"/>
      <c r="D412" s="75">
        <v>0</v>
      </c>
      <c r="E412" s="74">
        <v>0</v>
      </c>
      <c r="F412" s="73">
        <v>0</v>
      </c>
      <c r="G412" s="74"/>
      <c r="H412" s="74"/>
      <c r="M412" s="74"/>
      <c r="N412" s="74"/>
      <c r="O412" s="74"/>
    </row>
    <row r="413" spans="1:15" s="73" customFormat="1" hidden="1" x14ac:dyDescent="0.2">
      <c r="A413" t="s">
        <v>165</v>
      </c>
      <c r="B413" s="75"/>
      <c r="C413" s="75"/>
      <c r="D413" s="75">
        <v>0</v>
      </c>
      <c r="E413" s="74">
        <v>428968.6</v>
      </c>
      <c r="F413" s="73">
        <v>432308.13</v>
      </c>
      <c r="G413" s="74"/>
      <c r="H413" s="74"/>
      <c r="M413" s="74"/>
      <c r="N413" s="74"/>
      <c r="O413" s="74"/>
    </row>
    <row r="414" spans="1:15" s="73" customFormat="1" hidden="1" x14ac:dyDescent="0.2">
      <c r="A414" t="s">
        <v>166</v>
      </c>
      <c r="B414" s="75"/>
      <c r="C414" s="75"/>
      <c r="D414" s="75">
        <v>0</v>
      </c>
      <c r="E414" s="74">
        <v>200500</v>
      </c>
      <c r="F414" s="73">
        <v>197600</v>
      </c>
      <c r="G414" s="74"/>
      <c r="H414" s="74"/>
      <c r="M414" s="74"/>
      <c r="N414" s="74"/>
      <c r="O414" s="74"/>
    </row>
    <row r="415" spans="1:15" s="73" customFormat="1" hidden="1" x14ac:dyDescent="0.2">
      <c r="A415" t="s">
        <v>167</v>
      </c>
      <c r="B415" s="75"/>
      <c r="C415" s="75"/>
      <c r="D415" s="75">
        <v>0</v>
      </c>
      <c r="E415" s="74">
        <v>21000</v>
      </c>
      <c r="F415" s="73">
        <v>21000</v>
      </c>
      <c r="G415" s="74"/>
      <c r="H415" s="74"/>
      <c r="M415" s="74"/>
      <c r="N415" s="74"/>
      <c r="O415" s="74"/>
    </row>
    <row r="416" spans="1:15" s="73" customFormat="1" hidden="1" x14ac:dyDescent="0.2">
      <c r="A416" t="s">
        <v>168</v>
      </c>
      <c r="B416" s="75"/>
      <c r="C416" s="75"/>
      <c r="D416" s="75">
        <v>0</v>
      </c>
      <c r="E416" s="74">
        <v>0</v>
      </c>
      <c r="F416" s="73">
        <v>0</v>
      </c>
      <c r="G416" s="74"/>
      <c r="H416" s="74"/>
      <c r="M416" s="74"/>
      <c r="N416" s="74"/>
      <c r="O416" s="74"/>
    </row>
    <row r="417" spans="1:15" s="73" customFormat="1" hidden="1" x14ac:dyDescent="0.2">
      <c r="A417" t="s">
        <v>171</v>
      </c>
      <c r="B417" s="75"/>
      <c r="C417" s="75"/>
      <c r="D417" s="75">
        <v>0</v>
      </c>
      <c r="E417" s="74">
        <v>64733.14</v>
      </c>
      <c r="F417" s="73">
        <v>60748.41</v>
      </c>
      <c r="G417" s="74"/>
      <c r="H417" s="74"/>
      <c r="M417" s="74"/>
      <c r="N417" s="74"/>
      <c r="O417" s="74"/>
    </row>
    <row r="418" spans="1:15" s="73" customFormat="1" hidden="1" x14ac:dyDescent="0.2">
      <c r="A418" t="s">
        <v>172</v>
      </c>
      <c r="B418" s="75"/>
      <c r="C418" s="75"/>
      <c r="D418" s="75">
        <v>0</v>
      </c>
      <c r="E418" s="74">
        <v>1276000</v>
      </c>
      <c r="F418" s="73">
        <v>1014300</v>
      </c>
      <c r="G418" s="74"/>
      <c r="H418" s="74"/>
      <c r="M418" s="74"/>
      <c r="N418" s="74"/>
      <c r="O418" s="74"/>
    </row>
    <row r="419" spans="1:15" s="73" customFormat="1" hidden="1" x14ac:dyDescent="0.2">
      <c r="A419" t="s">
        <v>173</v>
      </c>
      <c r="B419" s="75"/>
      <c r="C419" s="75"/>
      <c r="D419" s="75">
        <v>0</v>
      </c>
      <c r="E419" s="74">
        <v>52500</v>
      </c>
      <c r="F419" s="73">
        <v>103800</v>
      </c>
      <c r="G419" s="74"/>
      <c r="H419" s="74"/>
      <c r="M419" s="74"/>
      <c r="N419" s="74"/>
      <c r="O419" s="74"/>
    </row>
    <row r="420" spans="1:15" s="73" customFormat="1" hidden="1" x14ac:dyDescent="0.2">
      <c r="A420" t="s">
        <v>174</v>
      </c>
      <c r="B420" s="75"/>
      <c r="C420" s="75"/>
      <c r="D420" s="75">
        <v>0</v>
      </c>
      <c r="E420" s="74">
        <v>765407.46</v>
      </c>
      <c r="F420" s="73">
        <v>698740.93</v>
      </c>
      <c r="G420" s="74"/>
      <c r="H420" s="74"/>
      <c r="M420" s="74"/>
      <c r="N420" s="74"/>
      <c r="O420" s="74"/>
    </row>
    <row r="421" spans="1:15" s="73" customFormat="1" hidden="1" x14ac:dyDescent="0.2">
      <c r="A421" t="s">
        <v>175</v>
      </c>
      <c r="B421" s="75"/>
      <c r="C421" s="75"/>
      <c r="D421" s="75">
        <v>0</v>
      </c>
      <c r="E421" s="74">
        <v>10000</v>
      </c>
      <c r="F421" s="73">
        <v>10000</v>
      </c>
      <c r="G421" s="74"/>
      <c r="H421" s="74"/>
      <c r="M421" s="74"/>
      <c r="N421" s="74"/>
      <c r="O421" s="74"/>
    </row>
    <row r="422" spans="1:15" s="73" customFormat="1" hidden="1" x14ac:dyDescent="0.2">
      <c r="A422" t="s">
        <v>176</v>
      </c>
      <c r="B422" s="75"/>
      <c r="C422" s="75"/>
      <c r="D422" s="75">
        <v>0</v>
      </c>
      <c r="E422" s="74">
        <v>18017.240000000002</v>
      </c>
      <c r="F422" s="73">
        <v>17339.939999999999</v>
      </c>
      <c r="G422" s="74"/>
      <c r="H422" s="74"/>
      <c r="M422" s="74"/>
      <c r="N422" s="74"/>
      <c r="O422" s="74"/>
    </row>
    <row r="423" spans="1:15" s="73" customFormat="1" hidden="1" x14ac:dyDescent="0.2">
      <c r="A423" s="9" t="s">
        <v>1887</v>
      </c>
      <c r="B423" s="303"/>
      <c r="C423" s="303"/>
      <c r="D423" s="303">
        <v>0</v>
      </c>
      <c r="E423" s="352">
        <v>0</v>
      </c>
      <c r="F423" s="9">
        <v>0</v>
      </c>
      <c r="G423" s="74"/>
      <c r="H423" s="74"/>
      <c r="M423" s="74"/>
      <c r="N423" s="74"/>
      <c r="O423" s="74"/>
    </row>
    <row r="424" spans="1:15" s="73" customFormat="1" hidden="1" x14ac:dyDescent="0.2">
      <c r="A424" s="9" t="s">
        <v>1888</v>
      </c>
      <c r="B424" s="303"/>
      <c r="C424" s="303"/>
      <c r="D424" s="303">
        <v>0</v>
      </c>
      <c r="E424" s="352">
        <v>0</v>
      </c>
      <c r="F424" s="9">
        <v>0</v>
      </c>
      <c r="G424" s="74"/>
      <c r="H424" s="74"/>
      <c r="M424" s="74"/>
      <c r="N424" s="74"/>
      <c r="O424" s="74"/>
    </row>
    <row r="425" spans="1:15" ht="13.5" thickBot="1" x14ac:dyDescent="0.25"/>
    <row r="426" spans="1:15" ht="15" customHeight="1" thickBot="1" x14ac:dyDescent="0.3">
      <c r="B426" s="407" t="s">
        <v>114</v>
      </c>
      <c r="C426" s="388"/>
      <c r="D426" s="388"/>
      <c r="E426" s="388"/>
      <c r="F426" s="388"/>
      <c r="G426" s="389"/>
    </row>
    <row r="427" spans="1:15" ht="13.5" thickBot="1" x14ac:dyDescent="0.25">
      <c r="A427" s="13"/>
      <c r="B427" s="11"/>
      <c r="C427" s="291"/>
      <c r="D427" s="405">
        <f>NOTES!$D$7</f>
        <v>2021</v>
      </c>
      <c r="E427" s="406"/>
      <c r="F427" s="405">
        <f>NOTES!$D$7-1</f>
        <v>2020</v>
      </c>
      <c r="G427" s="406"/>
    </row>
    <row r="428" spans="1:15" ht="39.75" thickBot="1" x14ac:dyDescent="0.3">
      <c r="A428" s="13"/>
      <c r="B428" s="8"/>
      <c r="C428" s="36" t="s">
        <v>1265</v>
      </c>
      <c r="D428" s="126" t="s">
        <v>1263</v>
      </c>
      <c r="E428" s="126" t="s">
        <v>1359</v>
      </c>
      <c r="F428" s="126" t="s">
        <v>1263</v>
      </c>
      <c r="G428" s="127" t="s">
        <v>1264</v>
      </c>
    </row>
    <row r="429" spans="1:15" ht="13.5" thickBot="1" x14ac:dyDescent="0.25">
      <c r="A429" s="13"/>
      <c r="B429" s="117" t="s">
        <v>723</v>
      </c>
      <c r="C429" s="177"/>
      <c r="D429" s="180" t="s">
        <v>1262</v>
      </c>
      <c r="E429" s="180" t="s">
        <v>1262</v>
      </c>
      <c r="F429" s="180" t="s">
        <v>1262</v>
      </c>
      <c r="G429" s="180" t="s">
        <v>1262</v>
      </c>
      <c r="I429" s="283" t="s">
        <v>515</v>
      </c>
      <c r="J429" s="10"/>
    </row>
    <row r="430" spans="1:15" ht="8.25" customHeight="1" x14ac:dyDescent="0.25">
      <c r="A430" s="13"/>
      <c r="B430" s="8"/>
      <c r="C430" s="2"/>
      <c r="D430" s="225"/>
      <c r="E430" s="225"/>
      <c r="F430" s="225"/>
      <c r="G430" s="225"/>
      <c r="I430" s="44" t="s">
        <v>1033</v>
      </c>
      <c r="J430" s="284" t="s">
        <v>515</v>
      </c>
    </row>
    <row r="431" spans="1:15" x14ac:dyDescent="0.2">
      <c r="A431" s="13"/>
      <c r="B431" s="118" t="s">
        <v>38</v>
      </c>
      <c r="C431" s="10" t="s">
        <v>137</v>
      </c>
      <c r="D431" s="269">
        <v>0</v>
      </c>
      <c r="E431" s="269">
        <v>111000</v>
      </c>
      <c r="F431" s="269">
        <v>584000</v>
      </c>
      <c r="G431" s="190">
        <v>95000</v>
      </c>
      <c r="I431" s="43"/>
      <c r="J431" s="285">
        <f>IF(E431="",1,IF(F431&gt;E431,F431,IF(G431&gt;E431,G431,E431)))</f>
        <v>584000</v>
      </c>
    </row>
    <row r="432" spans="1:15" x14ac:dyDescent="0.2">
      <c r="A432" s="13"/>
      <c r="B432" s="118" t="s">
        <v>224</v>
      </c>
      <c r="C432" s="119" t="s">
        <v>225</v>
      </c>
      <c r="D432" s="269">
        <v>0</v>
      </c>
      <c r="E432" s="269">
        <v>0</v>
      </c>
      <c r="F432" s="269">
        <v>0</v>
      </c>
      <c r="G432" s="190">
        <v>0</v>
      </c>
      <c r="J432" s="285">
        <f t="shared" ref="J432:J495" si="0">IF(E432="",1,IF(F432&gt;E432,F432,IF(G432&gt;E432,G432,E432)))</f>
        <v>0</v>
      </c>
    </row>
    <row r="433" spans="1:10" x14ac:dyDescent="0.2">
      <c r="A433" s="13"/>
      <c r="B433" s="118" t="s">
        <v>226</v>
      </c>
      <c r="C433" s="119" t="s">
        <v>847</v>
      </c>
      <c r="D433" s="269">
        <v>0</v>
      </c>
      <c r="E433" s="269">
        <v>0</v>
      </c>
      <c r="F433" s="269">
        <v>0</v>
      </c>
      <c r="G433" s="190">
        <v>0</v>
      </c>
      <c r="J433" s="285">
        <f t="shared" si="0"/>
        <v>0</v>
      </c>
    </row>
    <row r="434" spans="1:10" x14ac:dyDescent="0.2">
      <c r="A434" s="13"/>
      <c r="B434" s="118" t="s">
        <v>981</v>
      </c>
      <c r="C434" s="119" t="s">
        <v>1109</v>
      </c>
      <c r="D434" s="269">
        <v>0</v>
      </c>
      <c r="E434" s="269">
        <v>180900</v>
      </c>
      <c r="F434" s="269">
        <v>170500</v>
      </c>
      <c r="G434" s="190">
        <v>170500</v>
      </c>
      <c r="J434" s="285">
        <f t="shared" si="0"/>
        <v>180900</v>
      </c>
    </row>
    <row r="435" spans="1:10" ht="6.75" customHeight="1" thickBot="1" x14ac:dyDescent="0.25">
      <c r="A435" s="13"/>
      <c r="B435" s="8"/>
      <c r="C435" s="43"/>
      <c r="D435" s="190"/>
      <c r="E435" s="190"/>
      <c r="F435" s="190"/>
      <c r="G435" s="190"/>
      <c r="J435" s="285">
        <f t="shared" si="0"/>
        <v>1</v>
      </c>
    </row>
    <row r="436" spans="1:10" ht="16.5" customHeight="1" thickBot="1" x14ac:dyDescent="0.3">
      <c r="A436" s="13"/>
      <c r="B436" s="8"/>
      <c r="C436" s="34" t="s">
        <v>1046</v>
      </c>
      <c r="D436" s="191">
        <v>0</v>
      </c>
      <c r="E436" s="191">
        <v>291900</v>
      </c>
      <c r="F436" s="191">
        <v>754500</v>
      </c>
      <c r="G436" s="191">
        <v>265500</v>
      </c>
      <c r="J436" s="285">
        <f t="shared" si="0"/>
        <v>754500</v>
      </c>
    </row>
    <row r="437" spans="1:10" x14ac:dyDescent="0.2">
      <c r="A437" s="13"/>
      <c r="B437" s="8"/>
      <c r="C437" s="43"/>
      <c r="D437" s="190"/>
      <c r="E437" s="190"/>
      <c r="F437" s="190"/>
      <c r="G437" s="190"/>
      <c r="J437" s="285">
        <f t="shared" si="0"/>
        <v>1</v>
      </c>
    </row>
    <row r="438" spans="1:10" x14ac:dyDescent="0.2">
      <c r="A438" s="13"/>
      <c r="B438" s="118" t="s">
        <v>227</v>
      </c>
      <c r="C438" s="10" t="s">
        <v>138</v>
      </c>
      <c r="D438" s="269">
        <v>0</v>
      </c>
      <c r="E438" s="269">
        <v>1017000</v>
      </c>
      <c r="F438" s="269">
        <v>948000</v>
      </c>
      <c r="G438" s="190">
        <v>948000</v>
      </c>
      <c r="J438" s="285">
        <f t="shared" si="0"/>
        <v>1017000</v>
      </c>
    </row>
    <row r="439" spans="1:10" x14ac:dyDescent="0.2">
      <c r="A439" s="13"/>
      <c r="B439" s="118" t="s">
        <v>228</v>
      </c>
      <c r="C439" s="10" t="s">
        <v>139</v>
      </c>
      <c r="D439" s="269">
        <v>0</v>
      </c>
      <c r="E439" s="269">
        <v>0</v>
      </c>
      <c r="F439" s="269">
        <v>0</v>
      </c>
      <c r="G439" s="190">
        <v>0</v>
      </c>
      <c r="J439" s="285">
        <f t="shared" si="0"/>
        <v>0</v>
      </c>
    </row>
    <row r="440" spans="1:10" x14ac:dyDescent="0.2">
      <c r="A440" s="13"/>
      <c r="B440" s="118" t="s">
        <v>229</v>
      </c>
      <c r="C440" s="119" t="s">
        <v>848</v>
      </c>
      <c r="D440" s="269">
        <v>0</v>
      </c>
      <c r="E440" s="269">
        <v>0</v>
      </c>
      <c r="F440" s="269">
        <v>0</v>
      </c>
      <c r="G440" s="190">
        <v>0</v>
      </c>
      <c r="J440" s="285">
        <f t="shared" si="0"/>
        <v>0</v>
      </c>
    </row>
    <row r="441" spans="1:10" x14ac:dyDescent="0.2">
      <c r="A441" s="13"/>
      <c r="B441" s="118" t="s">
        <v>982</v>
      </c>
      <c r="C441" s="119" t="s">
        <v>1109</v>
      </c>
      <c r="D441" s="269">
        <v>0</v>
      </c>
      <c r="E441" s="269">
        <v>88000</v>
      </c>
      <c r="F441" s="269">
        <v>86600</v>
      </c>
      <c r="G441" s="190">
        <v>86600</v>
      </c>
      <c r="J441" s="285">
        <f t="shared" si="0"/>
        <v>88000</v>
      </c>
    </row>
    <row r="442" spans="1:10" ht="5.25" customHeight="1" thickBot="1" x14ac:dyDescent="0.25">
      <c r="A442" s="13"/>
      <c r="B442" s="8"/>
      <c r="C442" s="43"/>
      <c r="D442" s="190"/>
      <c r="E442" s="190"/>
      <c r="F442" s="190"/>
      <c r="G442" s="190"/>
      <c r="J442" s="285">
        <f t="shared" si="0"/>
        <v>1</v>
      </c>
    </row>
    <row r="443" spans="1:10" ht="16.5" thickBot="1" x14ac:dyDescent="0.25">
      <c r="A443" s="13"/>
      <c r="B443" s="8"/>
      <c r="C443" s="56" t="s">
        <v>1047</v>
      </c>
      <c r="D443" s="191">
        <v>0</v>
      </c>
      <c r="E443" s="191">
        <v>1105000</v>
      </c>
      <c r="F443" s="191">
        <v>1034600</v>
      </c>
      <c r="G443" s="191">
        <v>1034600</v>
      </c>
      <c r="J443" s="285">
        <f t="shared" si="0"/>
        <v>1105000</v>
      </c>
    </row>
    <row r="444" spans="1:10" ht="6.75" customHeight="1" x14ac:dyDescent="0.2">
      <c r="A444" s="13"/>
      <c r="B444" s="8"/>
      <c r="C444" s="184"/>
      <c r="D444" s="190"/>
      <c r="E444" s="190"/>
      <c r="F444" s="190"/>
      <c r="G444" s="190"/>
      <c r="J444" s="285">
        <f t="shared" si="0"/>
        <v>1</v>
      </c>
    </row>
    <row r="445" spans="1:10" x14ac:dyDescent="0.2">
      <c r="A445" s="13"/>
      <c r="B445" s="118" t="s">
        <v>230</v>
      </c>
      <c r="C445" s="10" t="s">
        <v>1048</v>
      </c>
      <c r="D445" s="269">
        <v>0</v>
      </c>
      <c r="E445" s="269">
        <v>0</v>
      </c>
      <c r="F445" s="269">
        <v>0</v>
      </c>
      <c r="G445" s="190">
        <v>0</v>
      </c>
      <c r="J445" s="285">
        <f t="shared" si="0"/>
        <v>0</v>
      </c>
    </row>
    <row r="446" spans="1:10" ht="15.75" customHeight="1" x14ac:dyDescent="0.2">
      <c r="A446" s="13"/>
      <c r="B446" s="118" t="s">
        <v>983</v>
      </c>
      <c r="C446" s="119" t="s">
        <v>1109</v>
      </c>
      <c r="D446" s="269">
        <v>0</v>
      </c>
      <c r="E446" s="269">
        <v>0</v>
      </c>
      <c r="F446" s="269">
        <v>0</v>
      </c>
      <c r="G446" s="190">
        <v>0</v>
      </c>
      <c r="J446" s="285">
        <f t="shared" si="0"/>
        <v>0</v>
      </c>
    </row>
    <row r="447" spans="1:10" ht="6.75" customHeight="1" thickBot="1" x14ac:dyDescent="0.25">
      <c r="A447" s="13"/>
      <c r="B447" s="118"/>
      <c r="C447" s="119"/>
      <c r="D447" s="190"/>
      <c r="E447" s="190"/>
      <c r="F447" s="190"/>
      <c r="G447" s="190"/>
      <c r="J447" s="285">
        <f t="shared" si="0"/>
        <v>1</v>
      </c>
    </row>
    <row r="448" spans="1:10" ht="16.5" thickBot="1" x14ac:dyDescent="0.25">
      <c r="A448" s="13"/>
      <c r="B448" s="8"/>
      <c r="C448" s="56" t="s">
        <v>1048</v>
      </c>
      <c r="D448" s="191">
        <v>0</v>
      </c>
      <c r="E448" s="191">
        <v>0</v>
      </c>
      <c r="F448" s="191">
        <v>0</v>
      </c>
      <c r="G448" s="191">
        <v>0</v>
      </c>
      <c r="J448" s="285">
        <f t="shared" si="0"/>
        <v>0</v>
      </c>
    </row>
    <row r="449" spans="1:10" x14ac:dyDescent="0.2">
      <c r="A449" s="13"/>
      <c r="B449" s="8"/>
      <c r="C449" s="166"/>
      <c r="D449" s="190"/>
      <c r="E449" s="190"/>
      <c r="F449" s="190"/>
      <c r="G449" s="190"/>
      <c r="J449" s="285">
        <f t="shared" si="0"/>
        <v>1</v>
      </c>
    </row>
    <row r="450" spans="1:10" x14ac:dyDescent="0.2">
      <c r="A450" s="13"/>
      <c r="B450" s="118" t="s">
        <v>231</v>
      </c>
      <c r="C450" s="10" t="s">
        <v>140</v>
      </c>
      <c r="D450" s="269">
        <v>0</v>
      </c>
      <c r="E450" s="269">
        <v>169900</v>
      </c>
      <c r="F450" s="269">
        <v>51000</v>
      </c>
      <c r="G450" s="190">
        <v>51000</v>
      </c>
      <c r="J450" s="285">
        <f t="shared" si="0"/>
        <v>169900</v>
      </c>
    </row>
    <row r="451" spans="1:10" x14ac:dyDescent="0.2">
      <c r="A451" s="13"/>
      <c r="B451" s="118" t="s">
        <v>871</v>
      </c>
      <c r="C451" s="10" t="s">
        <v>141</v>
      </c>
      <c r="D451" s="269">
        <v>0</v>
      </c>
      <c r="E451" s="269">
        <v>0</v>
      </c>
      <c r="F451" s="269">
        <v>0</v>
      </c>
      <c r="G451" s="190">
        <v>0</v>
      </c>
      <c r="J451" s="285">
        <f t="shared" si="0"/>
        <v>0</v>
      </c>
    </row>
    <row r="452" spans="1:10" x14ac:dyDescent="0.2">
      <c r="A452" s="13"/>
      <c r="B452" s="118" t="s">
        <v>872</v>
      </c>
      <c r="C452" s="10" t="s">
        <v>142</v>
      </c>
      <c r="D452" s="269">
        <v>0</v>
      </c>
      <c r="E452" s="269">
        <v>40000</v>
      </c>
      <c r="F452" s="269">
        <v>40000</v>
      </c>
      <c r="G452" s="190">
        <v>40000</v>
      </c>
      <c r="J452" s="285">
        <f t="shared" si="0"/>
        <v>40000</v>
      </c>
    </row>
    <row r="453" spans="1:10" x14ac:dyDescent="0.2">
      <c r="A453" s="13"/>
      <c r="B453" s="118" t="s">
        <v>190</v>
      </c>
      <c r="C453" s="10" t="s">
        <v>143</v>
      </c>
      <c r="D453" s="269">
        <v>0</v>
      </c>
      <c r="E453" s="269">
        <v>0</v>
      </c>
      <c r="F453" s="269">
        <v>0</v>
      </c>
      <c r="G453" s="190">
        <v>0</v>
      </c>
      <c r="J453" s="285">
        <f t="shared" si="0"/>
        <v>0</v>
      </c>
    </row>
    <row r="454" spans="1:10" x14ac:dyDescent="0.2">
      <c r="A454" s="13"/>
      <c r="B454" s="118" t="s">
        <v>191</v>
      </c>
      <c r="C454" s="119" t="s">
        <v>849</v>
      </c>
      <c r="D454" s="269">
        <v>0</v>
      </c>
      <c r="E454" s="269">
        <v>0</v>
      </c>
      <c r="F454" s="269">
        <v>0</v>
      </c>
      <c r="G454" s="190">
        <v>0</v>
      </c>
      <c r="J454" s="285">
        <f t="shared" si="0"/>
        <v>0</v>
      </c>
    </row>
    <row r="455" spans="1:10" x14ac:dyDescent="0.2">
      <c r="A455" s="13"/>
      <c r="B455" s="118" t="s">
        <v>192</v>
      </c>
      <c r="C455" s="119" t="s">
        <v>850</v>
      </c>
      <c r="D455" s="269">
        <v>0</v>
      </c>
      <c r="E455" s="269">
        <v>0</v>
      </c>
      <c r="F455" s="269">
        <v>0</v>
      </c>
      <c r="G455" s="190">
        <v>0</v>
      </c>
      <c r="J455" s="285">
        <f t="shared" si="0"/>
        <v>0</v>
      </c>
    </row>
    <row r="456" spans="1:10" x14ac:dyDescent="0.2">
      <c r="A456" s="13"/>
      <c r="B456" s="118" t="s">
        <v>984</v>
      </c>
      <c r="C456" s="119" t="s">
        <v>1109</v>
      </c>
      <c r="D456" s="269">
        <v>0</v>
      </c>
      <c r="E456" s="269">
        <v>37100</v>
      </c>
      <c r="F456" s="269">
        <v>13200</v>
      </c>
      <c r="G456" s="190">
        <v>13200</v>
      </c>
      <c r="J456" s="285">
        <f t="shared" si="0"/>
        <v>37100</v>
      </c>
    </row>
    <row r="457" spans="1:10" ht="7.5" customHeight="1" thickBot="1" x14ac:dyDescent="0.3">
      <c r="A457" s="13"/>
      <c r="B457" s="8"/>
      <c r="C457" s="15" t="s">
        <v>1270</v>
      </c>
      <c r="D457" s="190"/>
      <c r="E457" s="190"/>
      <c r="F457" s="190"/>
      <c r="G457" s="190">
        <v>0</v>
      </c>
      <c r="J457" s="285">
        <f t="shared" si="0"/>
        <v>1</v>
      </c>
    </row>
    <row r="458" spans="1:10" ht="16.5" thickBot="1" x14ac:dyDescent="0.25">
      <c r="A458" s="13"/>
      <c r="B458" s="8"/>
      <c r="C458" s="56" t="s">
        <v>1068</v>
      </c>
      <c r="D458" s="191">
        <v>0</v>
      </c>
      <c r="E458" s="191">
        <v>247000</v>
      </c>
      <c r="F458" s="191">
        <v>104200</v>
      </c>
      <c r="G458" s="191">
        <v>104200</v>
      </c>
      <c r="J458" s="285">
        <f t="shared" si="0"/>
        <v>247000</v>
      </c>
    </row>
    <row r="459" spans="1:10" ht="7.5" customHeight="1" x14ac:dyDescent="0.2">
      <c r="A459" s="13"/>
      <c r="B459" s="8"/>
      <c r="C459" s="166"/>
      <c r="D459" s="190"/>
      <c r="E459" s="190"/>
      <c r="F459" s="190"/>
      <c r="G459" s="190"/>
      <c r="J459" s="285">
        <f t="shared" si="0"/>
        <v>1</v>
      </c>
    </row>
    <row r="460" spans="1:10" x14ac:dyDescent="0.2">
      <c r="A460" s="13"/>
      <c r="B460" s="118" t="s">
        <v>193</v>
      </c>
      <c r="C460" s="119" t="s">
        <v>852</v>
      </c>
      <c r="D460" s="269">
        <v>0</v>
      </c>
      <c r="E460" s="269">
        <v>115500</v>
      </c>
      <c r="F460" s="269">
        <v>119300</v>
      </c>
      <c r="G460" s="190">
        <v>119300</v>
      </c>
      <c r="J460" s="285">
        <f t="shared" si="0"/>
        <v>119300</v>
      </c>
    </row>
    <row r="461" spans="1:10" x14ac:dyDescent="0.2">
      <c r="A461" s="13"/>
      <c r="B461" s="118" t="s">
        <v>194</v>
      </c>
      <c r="C461" s="119" t="s">
        <v>195</v>
      </c>
      <c r="D461" s="269">
        <v>0</v>
      </c>
      <c r="E461" s="269">
        <v>278500</v>
      </c>
      <c r="F461" s="269">
        <v>260200</v>
      </c>
      <c r="G461" s="190">
        <v>260200</v>
      </c>
      <c r="J461" s="285">
        <f t="shared" si="0"/>
        <v>278500</v>
      </c>
    </row>
    <row r="462" spans="1:10" x14ac:dyDescent="0.2">
      <c r="A462" s="13"/>
      <c r="B462" s="118" t="s">
        <v>196</v>
      </c>
      <c r="C462" s="10" t="s">
        <v>144</v>
      </c>
      <c r="D462" s="269">
        <v>0</v>
      </c>
      <c r="E462" s="269">
        <v>20000</v>
      </c>
      <c r="F462" s="269">
        <v>20000</v>
      </c>
      <c r="G462" s="190">
        <v>20000</v>
      </c>
      <c r="J462" s="285">
        <f t="shared" si="0"/>
        <v>20000</v>
      </c>
    </row>
    <row r="463" spans="1:10" x14ac:dyDescent="0.2">
      <c r="A463" s="13"/>
      <c r="B463" s="118" t="s">
        <v>985</v>
      </c>
      <c r="C463" s="119" t="s">
        <v>1109</v>
      </c>
      <c r="D463" s="269">
        <v>0</v>
      </c>
      <c r="E463" s="269">
        <v>198400</v>
      </c>
      <c r="F463" s="269">
        <v>192400</v>
      </c>
      <c r="G463" s="190">
        <v>192400</v>
      </c>
      <c r="J463" s="285">
        <f t="shared" si="0"/>
        <v>198400</v>
      </c>
    </row>
    <row r="464" spans="1:10" ht="6.75" customHeight="1" thickBot="1" x14ac:dyDescent="0.25">
      <c r="A464" s="13"/>
      <c r="B464" s="8"/>
      <c r="C464" s="17"/>
      <c r="D464" s="190"/>
      <c r="E464" s="190"/>
      <c r="F464" s="190"/>
      <c r="G464" s="190"/>
      <c r="J464" s="285">
        <f t="shared" si="0"/>
        <v>1</v>
      </c>
    </row>
    <row r="465" spans="1:10" ht="16.5" thickBot="1" x14ac:dyDescent="0.25">
      <c r="A465" s="13"/>
      <c r="B465" s="8"/>
      <c r="C465" s="56" t="s">
        <v>851</v>
      </c>
      <c r="D465" s="191">
        <v>0</v>
      </c>
      <c r="E465" s="191">
        <v>612400</v>
      </c>
      <c r="F465" s="191">
        <v>591900</v>
      </c>
      <c r="G465" s="191">
        <v>591900</v>
      </c>
      <c r="J465" s="285">
        <f t="shared" si="0"/>
        <v>612400</v>
      </c>
    </row>
    <row r="466" spans="1:10" x14ac:dyDescent="0.2">
      <c r="A466" s="13"/>
      <c r="B466" s="8"/>
      <c r="C466" s="166"/>
      <c r="D466" s="190"/>
      <c r="E466" s="190"/>
      <c r="F466" s="190"/>
      <c r="G466" s="190"/>
      <c r="J466" s="285">
        <f t="shared" si="0"/>
        <v>1</v>
      </c>
    </row>
    <row r="467" spans="1:10" x14ac:dyDescent="0.2">
      <c r="A467" s="13"/>
      <c r="B467" s="118" t="s">
        <v>197</v>
      </c>
      <c r="C467" s="119" t="s">
        <v>854</v>
      </c>
      <c r="D467" s="269">
        <v>0</v>
      </c>
      <c r="E467" s="269">
        <v>1093000</v>
      </c>
      <c r="F467" s="269">
        <v>1073000</v>
      </c>
      <c r="G467" s="190">
        <v>1073000</v>
      </c>
      <c r="J467" s="285">
        <f t="shared" si="0"/>
        <v>1093000</v>
      </c>
    </row>
    <row r="468" spans="1:10" x14ac:dyDescent="0.2">
      <c r="A468" s="13"/>
      <c r="B468" s="118" t="s">
        <v>198</v>
      </c>
      <c r="C468" s="119" t="s">
        <v>199</v>
      </c>
      <c r="D468" s="269">
        <v>0</v>
      </c>
      <c r="E468" s="269">
        <v>270000</v>
      </c>
      <c r="F468" s="269">
        <v>270000</v>
      </c>
      <c r="G468" s="190">
        <v>270000</v>
      </c>
      <c r="J468" s="285">
        <f t="shared" si="0"/>
        <v>270000</v>
      </c>
    </row>
    <row r="469" spans="1:10" x14ac:dyDescent="0.2">
      <c r="A469" s="13"/>
      <c r="B469" s="118" t="s">
        <v>986</v>
      </c>
      <c r="C469" s="119" t="s">
        <v>1109</v>
      </c>
      <c r="D469" s="269">
        <v>0</v>
      </c>
      <c r="E469" s="269">
        <v>258300</v>
      </c>
      <c r="F469" s="269">
        <v>242900</v>
      </c>
      <c r="G469" s="190">
        <v>242900</v>
      </c>
      <c r="J469" s="285">
        <f t="shared" si="0"/>
        <v>258300</v>
      </c>
    </row>
    <row r="470" spans="1:10" ht="5.25" customHeight="1" thickBot="1" x14ac:dyDescent="0.25">
      <c r="A470" s="13"/>
      <c r="B470" s="8"/>
      <c r="C470" s="166"/>
      <c r="D470" s="190"/>
      <c r="E470" s="190"/>
      <c r="F470" s="190"/>
      <c r="G470" s="190"/>
      <c r="J470" s="285">
        <f t="shared" si="0"/>
        <v>1</v>
      </c>
    </row>
    <row r="471" spans="1:10" ht="16.5" thickBot="1" x14ac:dyDescent="0.3">
      <c r="A471" s="13"/>
      <c r="B471" s="8"/>
      <c r="C471" s="30" t="s">
        <v>853</v>
      </c>
      <c r="D471" s="191">
        <v>0</v>
      </c>
      <c r="E471" s="191">
        <v>1621300</v>
      </c>
      <c r="F471" s="191">
        <v>1585900</v>
      </c>
      <c r="G471" s="191">
        <v>1585900</v>
      </c>
      <c r="J471" s="285">
        <f t="shared" si="0"/>
        <v>1621300</v>
      </c>
    </row>
    <row r="472" spans="1:10" ht="6" customHeight="1" x14ac:dyDescent="0.2">
      <c r="A472" s="13"/>
      <c r="B472" s="8"/>
      <c r="C472" s="166"/>
      <c r="D472" s="190"/>
      <c r="E472" s="190"/>
      <c r="F472" s="190"/>
      <c r="G472" s="190"/>
      <c r="J472" s="285">
        <f t="shared" si="0"/>
        <v>1</v>
      </c>
    </row>
    <row r="473" spans="1:10" x14ac:dyDescent="0.2">
      <c r="A473" s="13"/>
      <c r="B473" s="118" t="s">
        <v>200</v>
      </c>
      <c r="C473" s="119" t="s">
        <v>201</v>
      </c>
      <c r="D473" s="269">
        <v>0</v>
      </c>
      <c r="E473" s="269">
        <v>0</v>
      </c>
      <c r="F473" s="269">
        <v>0</v>
      </c>
      <c r="G473" s="190">
        <v>0</v>
      </c>
      <c r="J473" s="285">
        <f t="shared" si="0"/>
        <v>0</v>
      </c>
    </row>
    <row r="474" spans="1:10" x14ac:dyDescent="0.2">
      <c r="A474" s="13"/>
      <c r="B474" s="118" t="s">
        <v>202</v>
      </c>
      <c r="C474" s="119" t="s">
        <v>856</v>
      </c>
      <c r="D474" s="269">
        <v>0</v>
      </c>
      <c r="E474" s="269">
        <v>241000</v>
      </c>
      <c r="F474" s="269">
        <v>220900</v>
      </c>
      <c r="G474" s="190">
        <v>220900</v>
      </c>
      <c r="J474" s="285">
        <f t="shared" si="0"/>
        <v>241000</v>
      </c>
    </row>
    <row r="475" spans="1:10" x14ac:dyDescent="0.2">
      <c r="A475" s="13"/>
      <c r="B475" s="118" t="s">
        <v>987</v>
      </c>
      <c r="C475" s="119" t="s">
        <v>1109</v>
      </c>
      <c r="D475" s="269">
        <v>0</v>
      </c>
      <c r="E475" s="269">
        <v>153400</v>
      </c>
      <c r="F475" s="269">
        <v>150000</v>
      </c>
      <c r="G475" s="190">
        <v>150000</v>
      </c>
      <c r="J475" s="285">
        <f t="shared" si="0"/>
        <v>153400</v>
      </c>
    </row>
    <row r="476" spans="1:10" ht="6.75" customHeight="1" thickBot="1" x14ac:dyDescent="0.25">
      <c r="A476" s="13"/>
      <c r="B476" s="8"/>
      <c r="C476" s="166"/>
      <c r="D476" s="190"/>
      <c r="E476" s="190"/>
      <c r="F476" s="190"/>
      <c r="G476" s="190"/>
      <c r="J476" s="285">
        <f t="shared" si="0"/>
        <v>1</v>
      </c>
    </row>
    <row r="477" spans="1:10" ht="16.5" customHeight="1" thickBot="1" x14ac:dyDescent="0.3">
      <c r="A477" s="13"/>
      <c r="B477" s="12"/>
      <c r="C477" s="34" t="s">
        <v>855</v>
      </c>
      <c r="D477" s="191">
        <v>0</v>
      </c>
      <c r="E477" s="191">
        <v>394400</v>
      </c>
      <c r="F477" s="191">
        <v>370900</v>
      </c>
      <c r="G477" s="191">
        <v>370900</v>
      </c>
      <c r="J477" s="285">
        <f t="shared" si="0"/>
        <v>394400</v>
      </c>
    </row>
    <row r="478" spans="1:10" x14ac:dyDescent="0.2">
      <c r="B478" s="8"/>
      <c r="C478" s="166"/>
      <c r="D478" s="190"/>
      <c r="E478" s="190"/>
      <c r="F478" s="190"/>
      <c r="G478" s="190"/>
      <c r="J478" s="285">
        <f t="shared" si="0"/>
        <v>1</v>
      </c>
    </row>
    <row r="479" spans="1:10" x14ac:dyDescent="0.2">
      <c r="B479" s="118" t="s">
        <v>203</v>
      </c>
      <c r="C479" s="119" t="s">
        <v>858</v>
      </c>
      <c r="D479" s="269">
        <v>0</v>
      </c>
      <c r="E479" s="269">
        <v>76000</v>
      </c>
      <c r="F479" s="269">
        <v>84000</v>
      </c>
      <c r="G479" s="190">
        <v>84000</v>
      </c>
      <c r="J479" s="285">
        <f t="shared" si="0"/>
        <v>84000</v>
      </c>
    </row>
    <row r="480" spans="1:10" x14ac:dyDescent="0.2">
      <c r="B480" s="118" t="s">
        <v>204</v>
      </c>
      <c r="C480" s="119" t="s">
        <v>205</v>
      </c>
      <c r="D480" s="269">
        <v>0</v>
      </c>
      <c r="E480" s="269">
        <v>0</v>
      </c>
      <c r="F480" s="269">
        <v>0</v>
      </c>
      <c r="G480" s="190">
        <v>0</v>
      </c>
      <c r="J480" s="285">
        <f t="shared" si="0"/>
        <v>0</v>
      </c>
    </row>
    <row r="481" spans="1:10" x14ac:dyDescent="0.2">
      <c r="B481" s="118" t="s">
        <v>988</v>
      </c>
      <c r="C481" s="119" t="s">
        <v>1109</v>
      </c>
      <c r="D481" s="269">
        <v>0</v>
      </c>
      <c r="E481" s="269">
        <v>23300</v>
      </c>
      <c r="F481" s="269">
        <v>21700</v>
      </c>
      <c r="G481" s="190">
        <v>21700</v>
      </c>
      <c r="J481" s="285">
        <f t="shared" si="0"/>
        <v>23300</v>
      </c>
    </row>
    <row r="482" spans="1:10" ht="6" customHeight="1" thickBot="1" x14ac:dyDescent="0.25">
      <c r="B482" s="8"/>
      <c r="C482" s="166"/>
      <c r="D482" s="190"/>
      <c r="E482" s="190"/>
      <c r="F482" s="190"/>
      <c r="G482" s="190"/>
      <c r="J482" s="285">
        <f t="shared" si="0"/>
        <v>1</v>
      </c>
    </row>
    <row r="483" spans="1:10" ht="16.5" thickBot="1" x14ac:dyDescent="0.3">
      <c r="B483" s="8"/>
      <c r="C483" s="30" t="s">
        <v>857</v>
      </c>
      <c r="D483" s="191">
        <v>0</v>
      </c>
      <c r="E483" s="191">
        <v>99300</v>
      </c>
      <c r="F483" s="191">
        <v>105700</v>
      </c>
      <c r="G483" s="191">
        <v>105700</v>
      </c>
      <c r="J483" s="285">
        <f t="shared" si="0"/>
        <v>105700</v>
      </c>
    </row>
    <row r="484" spans="1:10" ht="6" customHeight="1" x14ac:dyDescent="0.2">
      <c r="B484" s="8"/>
      <c r="C484" s="166"/>
      <c r="D484" s="190"/>
      <c r="E484" s="190"/>
      <c r="F484" s="190"/>
      <c r="G484" s="190"/>
      <c r="J484" s="285">
        <f t="shared" si="0"/>
        <v>1</v>
      </c>
    </row>
    <row r="485" spans="1:10" x14ac:dyDescent="0.2">
      <c r="B485" s="118" t="s">
        <v>206</v>
      </c>
      <c r="C485" s="10" t="s">
        <v>145</v>
      </c>
      <c r="D485" s="269">
        <v>0</v>
      </c>
      <c r="E485" s="269">
        <v>338000</v>
      </c>
      <c r="F485" s="269">
        <v>302600</v>
      </c>
      <c r="G485" s="190">
        <v>302600</v>
      </c>
      <c r="J485" s="285">
        <f t="shared" si="0"/>
        <v>338000</v>
      </c>
    </row>
    <row r="486" spans="1:10" ht="15" x14ac:dyDescent="0.2">
      <c r="A486" s="241"/>
      <c r="B486" s="118" t="s">
        <v>989</v>
      </c>
      <c r="C486" s="119" t="s">
        <v>1109</v>
      </c>
      <c r="D486" s="269">
        <v>0</v>
      </c>
      <c r="E486" s="269">
        <v>114200</v>
      </c>
      <c r="F486" s="269">
        <v>148800</v>
      </c>
      <c r="G486" s="190">
        <v>148800</v>
      </c>
      <c r="J486" s="285">
        <f t="shared" si="0"/>
        <v>148800</v>
      </c>
    </row>
    <row r="487" spans="1:10" ht="7.5" customHeight="1" thickBot="1" x14ac:dyDescent="0.25">
      <c r="B487" s="8"/>
      <c r="C487" s="17"/>
      <c r="D487" s="190"/>
      <c r="E487" s="190"/>
      <c r="F487" s="190"/>
      <c r="G487" s="190"/>
      <c r="J487" s="285">
        <f t="shared" si="0"/>
        <v>1</v>
      </c>
    </row>
    <row r="488" spans="1:10" ht="16.5" thickBot="1" x14ac:dyDescent="0.25">
      <c r="B488" s="8"/>
      <c r="C488" s="56" t="s">
        <v>860</v>
      </c>
      <c r="D488" s="191">
        <v>0</v>
      </c>
      <c r="E488" s="191">
        <v>452200</v>
      </c>
      <c r="F488" s="191">
        <v>451400</v>
      </c>
      <c r="G488" s="191">
        <v>451400</v>
      </c>
      <c r="J488" s="285">
        <f t="shared" si="0"/>
        <v>452200</v>
      </c>
    </row>
    <row r="489" spans="1:10" x14ac:dyDescent="0.2">
      <c r="B489" s="8"/>
      <c r="C489" s="166"/>
      <c r="D489" s="190"/>
      <c r="E489" s="190"/>
      <c r="F489" s="190"/>
      <c r="G489" s="190"/>
      <c r="J489" s="285">
        <f t="shared" si="0"/>
        <v>1</v>
      </c>
    </row>
    <row r="490" spans="1:10" x14ac:dyDescent="0.2">
      <c r="B490" s="118" t="s">
        <v>207</v>
      </c>
      <c r="C490" s="119" t="s">
        <v>863</v>
      </c>
      <c r="D490" s="269">
        <v>0</v>
      </c>
      <c r="E490" s="269">
        <v>189200</v>
      </c>
      <c r="F490" s="269">
        <v>154600</v>
      </c>
      <c r="G490" s="190">
        <v>154600</v>
      </c>
      <c r="J490" s="285">
        <f t="shared" si="0"/>
        <v>189200</v>
      </c>
    </row>
    <row r="491" spans="1:10" x14ac:dyDescent="0.2">
      <c r="B491" s="118" t="s">
        <v>208</v>
      </c>
      <c r="C491" s="119" t="s">
        <v>864</v>
      </c>
      <c r="D491" s="269">
        <v>0</v>
      </c>
      <c r="E491" s="269">
        <v>0</v>
      </c>
      <c r="F491" s="269">
        <v>0</v>
      </c>
      <c r="G491" s="190">
        <v>0</v>
      </c>
      <c r="J491" s="285">
        <f t="shared" si="0"/>
        <v>0</v>
      </c>
    </row>
    <row r="492" spans="1:10" x14ac:dyDescent="0.2">
      <c r="B492" s="118" t="s">
        <v>209</v>
      </c>
      <c r="C492" s="119" t="s">
        <v>865</v>
      </c>
      <c r="D492" s="269">
        <v>0</v>
      </c>
      <c r="E492" s="269">
        <v>0</v>
      </c>
      <c r="F492" s="269">
        <v>0</v>
      </c>
      <c r="G492" s="190">
        <v>0</v>
      </c>
      <c r="J492" s="285">
        <f t="shared" si="0"/>
        <v>0</v>
      </c>
    </row>
    <row r="493" spans="1:10" x14ac:dyDescent="0.2">
      <c r="B493" s="118" t="s">
        <v>210</v>
      </c>
      <c r="C493" s="119" t="s">
        <v>211</v>
      </c>
      <c r="D493" s="269">
        <v>0</v>
      </c>
      <c r="E493" s="269">
        <v>0</v>
      </c>
      <c r="F493" s="269">
        <v>0</v>
      </c>
      <c r="G493" s="190">
        <v>0</v>
      </c>
      <c r="J493" s="285">
        <f t="shared" si="0"/>
        <v>0</v>
      </c>
    </row>
    <row r="494" spans="1:10" x14ac:dyDescent="0.2">
      <c r="B494" s="118" t="s">
        <v>212</v>
      </c>
      <c r="C494" s="119" t="s">
        <v>213</v>
      </c>
      <c r="D494" s="269">
        <v>0</v>
      </c>
      <c r="E494" s="269">
        <v>96000</v>
      </c>
      <c r="F494" s="269">
        <v>101000</v>
      </c>
      <c r="G494" s="190">
        <v>101000</v>
      </c>
      <c r="J494" s="285">
        <f t="shared" si="0"/>
        <v>101000</v>
      </c>
    </row>
    <row r="495" spans="1:10" x14ac:dyDescent="0.2">
      <c r="B495" s="118" t="s">
        <v>990</v>
      </c>
      <c r="C495" s="119" t="s">
        <v>1109</v>
      </c>
      <c r="D495" s="269">
        <v>0</v>
      </c>
      <c r="E495" s="269">
        <v>74400</v>
      </c>
      <c r="F495" s="269">
        <v>50400</v>
      </c>
      <c r="G495" s="190">
        <v>50400</v>
      </c>
      <c r="J495" s="285">
        <f t="shared" si="0"/>
        <v>74400</v>
      </c>
    </row>
    <row r="496" spans="1:10" ht="6" customHeight="1" thickBot="1" x14ac:dyDescent="0.25">
      <c r="B496" s="8"/>
      <c r="C496" s="166"/>
      <c r="D496" s="190"/>
      <c r="E496" s="190"/>
      <c r="F496" s="190"/>
      <c r="G496" s="190"/>
      <c r="J496" s="285">
        <f t="shared" ref="J496:J527" si="1">IF(E496="",1,IF(F496&gt;E496,F496,IF(G496&gt;E496,G496,E496)))</f>
        <v>1</v>
      </c>
    </row>
    <row r="497" spans="2:10" ht="16.5" thickBot="1" x14ac:dyDescent="0.3">
      <c r="B497" s="8"/>
      <c r="C497" s="30" t="s">
        <v>862</v>
      </c>
      <c r="D497" s="191">
        <v>0</v>
      </c>
      <c r="E497" s="191">
        <v>359600</v>
      </c>
      <c r="F497" s="191">
        <v>306000</v>
      </c>
      <c r="G497" s="191">
        <v>306000</v>
      </c>
      <c r="J497" s="285">
        <f t="shared" si="1"/>
        <v>359600</v>
      </c>
    </row>
    <row r="498" spans="2:10" ht="6" customHeight="1" x14ac:dyDescent="0.2">
      <c r="B498" s="8"/>
      <c r="C498" s="166"/>
      <c r="D498" s="190"/>
      <c r="E498" s="190"/>
      <c r="F498" s="190"/>
      <c r="G498" s="190"/>
      <c r="J498" s="285">
        <f t="shared" si="1"/>
        <v>1</v>
      </c>
    </row>
    <row r="499" spans="2:10" x14ac:dyDescent="0.2">
      <c r="B499" s="118" t="s">
        <v>214</v>
      </c>
      <c r="C499" s="119" t="s">
        <v>215</v>
      </c>
      <c r="D499" s="269">
        <v>0</v>
      </c>
      <c r="E499" s="269">
        <v>3583000</v>
      </c>
      <c r="F499" s="269">
        <v>3457000</v>
      </c>
      <c r="G499" s="190">
        <v>3457000</v>
      </c>
      <c r="J499" s="285">
        <f t="shared" si="1"/>
        <v>3583000</v>
      </c>
    </row>
    <row r="500" spans="2:10" x14ac:dyDescent="0.2">
      <c r="B500" s="118" t="s">
        <v>216</v>
      </c>
      <c r="C500" s="119" t="s">
        <v>867</v>
      </c>
      <c r="D500" s="269">
        <v>0</v>
      </c>
      <c r="E500" s="269">
        <v>145000</v>
      </c>
      <c r="F500" s="269">
        <v>145000</v>
      </c>
      <c r="G500" s="190">
        <v>145000</v>
      </c>
      <c r="J500" s="285">
        <f t="shared" si="1"/>
        <v>145000</v>
      </c>
    </row>
    <row r="501" spans="2:10" x14ac:dyDescent="0.2">
      <c r="B501" s="118" t="s">
        <v>217</v>
      </c>
      <c r="C501" s="119" t="s">
        <v>218</v>
      </c>
      <c r="D501" s="269">
        <v>0</v>
      </c>
      <c r="E501" s="269">
        <v>0</v>
      </c>
      <c r="F501" s="269">
        <v>0</v>
      </c>
      <c r="G501" s="190">
        <v>0</v>
      </c>
      <c r="J501" s="285">
        <f t="shared" si="1"/>
        <v>0</v>
      </c>
    </row>
    <row r="502" spans="2:10" x14ac:dyDescent="0.2">
      <c r="B502" s="118" t="s">
        <v>991</v>
      </c>
      <c r="C502" s="119" t="s">
        <v>1109</v>
      </c>
      <c r="D502" s="269">
        <v>0</v>
      </c>
      <c r="E502" s="269">
        <v>429000</v>
      </c>
      <c r="F502" s="269">
        <v>432300</v>
      </c>
      <c r="G502" s="190">
        <v>432300</v>
      </c>
      <c r="J502" s="285">
        <f t="shared" si="1"/>
        <v>432300</v>
      </c>
    </row>
    <row r="503" spans="2:10" ht="4.5" customHeight="1" thickBot="1" x14ac:dyDescent="0.25">
      <c r="B503" s="8"/>
      <c r="C503" s="166"/>
      <c r="D503" s="190"/>
      <c r="E503" s="190"/>
      <c r="F503" s="190"/>
      <c r="G503" s="190"/>
      <c r="J503" s="285">
        <f t="shared" si="1"/>
        <v>1</v>
      </c>
    </row>
    <row r="504" spans="2:10" ht="16.5" thickBot="1" x14ac:dyDescent="0.25">
      <c r="B504" s="8"/>
      <c r="C504" s="56" t="s">
        <v>1075</v>
      </c>
      <c r="D504" s="191">
        <v>0</v>
      </c>
      <c r="E504" s="191">
        <v>4157000</v>
      </c>
      <c r="F504" s="191">
        <v>4034300</v>
      </c>
      <c r="G504" s="191">
        <v>4034300</v>
      </c>
      <c r="J504" s="285">
        <f t="shared" si="1"/>
        <v>4157000</v>
      </c>
    </row>
    <row r="505" spans="2:10" ht="6.75" customHeight="1" x14ac:dyDescent="0.2">
      <c r="B505" s="8"/>
      <c r="C505" s="166"/>
      <c r="D505" s="190"/>
      <c r="E505" s="190"/>
      <c r="F505" s="190"/>
      <c r="G505" s="190"/>
      <c r="J505" s="285">
        <f t="shared" si="1"/>
        <v>1</v>
      </c>
    </row>
    <row r="506" spans="2:10" x14ac:dyDescent="0.2">
      <c r="B506" s="118" t="s">
        <v>219</v>
      </c>
      <c r="C506" s="119" t="s">
        <v>870</v>
      </c>
      <c r="D506" s="269">
        <v>0</v>
      </c>
      <c r="E506" s="269">
        <v>200500</v>
      </c>
      <c r="F506" s="269">
        <v>197600</v>
      </c>
      <c r="G506" s="190">
        <v>197600</v>
      </c>
      <c r="J506" s="285">
        <f t="shared" si="1"/>
        <v>200500</v>
      </c>
    </row>
    <row r="507" spans="2:10" x14ac:dyDescent="0.2">
      <c r="B507" s="118" t="s">
        <v>220</v>
      </c>
      <c r="C507" s="119" t="s">
        <v>440</v>
      </c>
      <c r="D507" s="269">
        <v>0</v>
      </c>
      <c r="E507" s="269">
        <v>21000</v>
      </c>
      <c r="F507" s="269">
        <v>21000</v>
      </c>
      <c r="G507" s="190">
        <v>21000</v>
      </c>
      <c r="J507" s="285">
        <f t="shared" si="1"/>
        <v>21000</v>
      </c>
    </row>
    <row r="508" spans="2:10" x14ac:dyDescent="0.2">
      <c r="B508" s="118" t="s">
        <v>221</v>
      </c>
      <c r="C508" s="119" t="s">
        <v>222</v>
      </c>
      <c r="D508" s="269">
        <v>0</v>
      </c>
      <c r="E508" s="269">
        <v>0</v>
      </c>
      <c r="F508" s="269">
        <v>0</v>
      </c>
      <c r="G508" s="190">
        <v>0</v>
      </c>
      <c r="J508" s="285">
        <f t="shared" si="1"/>
        <v>0</v>
      </c>
    </row>
    <row r="509" spans="2:10" x14ac:dyDescent="0.2">
      <c r="B509" s="118" t="s">
        <v>992</v>
      </c>
      <c r="C509" s="119" t="s">
        <v>1109</v>
      </c>
      <c r="D509" s="269">
        <v>0</v>
      </c>
      <c r="E509" s="269">
        <v>64700</v>
      </c>
      <c r="F509" s="269">
        <v>60700</v>
      </c>
      <c r="G509" s="190">
        <v>60700</v>
      </c>
      <c r="J509" s="285">
        <f t="shared" si="1"/>
        <v>64700</v>
      </c>
    </row>
    <row r="510" spans="2:10" ht="4.5" customHeight="1" thickBot="1" x14ac:dyDescent="0.25">
      <c r="B510" s="8"/>
      <c r="C510" s="166"/>
      <c r="D510" s="190"/>
      <c r="E510" s="190"/>
      <c r="F510" s="190"/>
      <c r="G510" s="190"/>
      <c r="J510" s="285">
        <f t="shared" si="1"/>
        <v>1</v>
      </c>
    </row>
    <row r="511" spans="2:10" ht="16.5" thickBot="1" x14ac:dyDescent="0.3">
      <c r="B511" s="8"/>
      <c r="C511" s="30" t="s">
        <v>869</v>
      </c>
      <c r="D511" s="191">
        <v>0</v>
      </c>
      <c r="E511" s="191">
        <v>286200</v>
      </c>
      <c r="F511" s="191">
        <v>279300</v>
      </c>
      <c r="G511" s="191">
        <v>279300</v>
      </c>
      <c r="J511" s="285">
        <f t="shared" si="1"/>
        <v>286200</v>
      </c>
    </row>
    <row r="512" spans="2:10" ht="5.25" customHeight="1" x14ac:dyDescent="0.2">
      <c r="B512" s="8"/>
      <c r="C512" s="166"/>
      <c r="D512" s="190"/>
      <c r="E512" s="190"/>
      <c r="F512" s="190"/>
      <c r="G512" s="190"/>
      <c r="J512" s="285">
        <f t="shared" si="1"/>
        <v>1</v>
      </c>
    </row>
    <row r="513" spans="2:10" x14ac:dyDescent="0.2">
      <c r="B513" s="118" t="s">
        <v>223</v>
      </c>
      <c r="C513" s="10" t="s">
        <v>146</v>
      </c>
      <c r="D513" s="269">
        <v>0</v>
      </c>
      <c r="E513" s="269">
        <v>1276000</v>
      </c>
      <c r="F513" s="269">
        <v>1014300</v>
      </c>
      <c r="G513" s="190">
        <v>1014300</v>
      </c>
      <c r="J513" s="285">
        <f t="shared" si="1"/>
        <v>1276000</v>
      </c>
    </row>
    <row r="514" spans="2:10" x14ac:dyDescent="0.2">
      <c r="B514" s="118" t="s">
        <v>1226</v>
      </c>
      <c r="C514" s="119" t="s">
        <v>442</v>
      </c>
      <c r="D514" s="269">
        <v>0</v>
      </c>
      <c r="E514" s="269">
        <v>52500</v>
      </c>
      <c r="F514" s="269">
        <v>103800</v>
      </c>
      <c r="G514" s="190">
        <v>103800</v>
      </c>
      <c r="J514" s="285">
        <f t="shared" si="1"/>
        <v>103800</v>
      </c>
    </row>
    <row r="515" spans="2:10" x14ac:dyDescent="0.2">
      <c r="B515" s="118" t="s">
        <v>993</v>
      </c>
      <c r="C515" s="119" t="s">
        <v>1109</v>
      </c>
      <c r="D515" s="269">
        <v>0</v>
      </c>
      <c r="E515" s="269">
        <v>765400</v>
      </c>
      <c r="F515" s="269">
        <v>698700</v>
      </c>
      <c r="G515" s="190">
        <v>698700</v>
      </c>
      <c r="J515" s="285">
        <f t="shared" si="1"/>
        <v>765400</v>
      </c>
    </row>
    <row r="516" spans="2:10" ht="4.5" customHeight="1" thickBot="1" x14ac:dyDescent="0.25">
      <c r="B516" s="8"/>
      <c r="C516" s="166"/>
      <c r="D516" s="190"/>
      <c r="E516" s="190"/>
      <c r="F516" s="190"/>
      <c r="G516" s="190"/>
      <c r="J516" s="285">
        <f t="shared" si="1"/>
        <v>1</v>
      </c>
    </row>
    <row r="517" spans="2:10" ht="16.5" thickBot="1" x14ac:dyDescent="0.3">
      <c r="B517" s="8"/>
      <c r="C517" s="30" t="s">
        <v>441</v>
      </c>
      <c r="D517" s="191">
        <v>0</v>
      </c>
      <c r="E517" s="191">
        <v>2093900</v>
      </c>
      <c r="F517" s="191">
        <v>1816800</v>
      </c>
      <c r="G517" s="191">
        <v>1816800</v>
      </c>
      <c r="J517" s="285">
        <f t="shared" si="1"/>
        <v>2093900</v>
      </c>
    </row>
    <row r="518" spans="2:10" ht="5.25" customHeight="1" x14ac:dyDescent="0.2">
      <c r="B518" s="8"/>
      <c r="C518" s="182"/>
      <c r="D518" s="169"/>
      <c r="E518" s="190"/>
      <c r="F518" s="190"/>
      <c r="G518" s="190"/>
      <c r="J518" s="285">
        <f t="shared" si="1"/>
        <v>1</v>
      </c>
    </row>
    <row r="519" spans="2:10" x14ac:dyDescent="0.2">
      <c r="B519" s="118" t="s">
        <v>1227</v>
      </c>
      <c r="C519" s="118" t="s">
        <v>560</v>
      </c>
      <c r="D519" s="269">
        <v>0</v>
      </c>
      <c r="E519" s="269">
        <v>10000</v>
      </c>
      <c r="F519" s="269">
        <v>10000</v>
      </c>
      <c r="G519" s="190">
        <v>10000</v>
      </c>
      <c r="J519" s="285"/>
    </row>
    <row r="520" spans="2:10" x14ac:dyDescent="0.2">
      <c r="B520" s="118" t="s">
        <v>994</v>
      </c>
      <c r="C520" s="118" t="s">
        <v>1109</v>
      </c>
      <c r="D520" s="269">
        <v>0</v>
      </c>
      <c r="E520" s="269">
        <v>18000</v>
      </c>
      <c r="F520" s="269">
        <v>17300</v>
      </c>
      <c r="G520" s="190">
        <v>17300</v>
      </c>
      <c r="J520" s="285"/>
    </row>
    <row r="521" spans="2:10" ht="6.75" customHeight="1" thickBot="1" x14ac:dyDescent="0.25">
      <c r="B521" s="118"/>
      <c r="C521" s="118"/>
      <c r="D521" s="170"/>
      <c r="E521" s="192"/>
      <c r="F521" s="192"/>
      <c r="G521" s="192"/>
      <c r="J521" s="285"/>
    </row>
    <row r="522" spans="2:10" ht="16.5" thickBot="1" x14ac:dyDescent="0.3">
      <c r="B522" s="118"/>
      <c r="C522" s="222" t="s">
        <v>736</v>
      </c>
      <c r="D522" s="191">
        <v>0</v>
      </c>
      <c r="E522" s="191">
        <v>28000</v>
      </c>
      <c r="F522" s="191">
        <v>27300</v>
      </c>
      <c r="G522" s="191">
        <v>27300</v>
      </c>
      <c r="J522" s="285"/>
    </row>
    <row r="523" spans="2:10" ht="5.25" customHeight="1" x14ac:dyDescent="0.25">
      <c r="B523" s="118"/>
      <c r="C523" s="54"/>
      <c r="D523" s="190"/>
      <c r="E523" s="190"/>
      <c r="F523" s="190"/>
      <c r="G523" s="190"/>
      <c r="J523" s="285"/>
    </row>
    <row r="524" spans="2:10" x14ac:dyDescent="0.2">
      <c r="B524" s="118" t="s">
        <v>1885</v>
      </c>
      <c r="C524" s="118" t="s">
        <v>1883</v>
      </c>
      <c r="D524" s="269">
        <v>0</v>
      </c>
      <c r="E524" s="269">
        <v>0</v>
      </c>
      <c r="F524" s="269">
        <v>0</v>
      </c>
      <c r="G524" s="190">
        <v>0</v>
      </c>
      <c r="J524" s="285">
        <f t="shared" si="1"/>
        <v>0</v>
      </c>
    </row>
    <row r="525" spans="2:10" x14ac:dyDescent="0.2">
      <c r="B525" s="118" t="s">
        <v>1886</v>
      </c>
      <c r="C525" s="118" t="s">
        <v>1109</v>
      </c>
      <c r="D525" s="269">
        <v>0</v>
      </c>
      <c r="E525" s="269">
        <v>0</v>
      </c>
      <c r="F525" s="269">
        <v>0</v>
      </c>
      <c r="G525" s="190">
        <v>0</v>
      </c>
      <c r="J525" s="285">
        <f t="shared" si="1"/>
        <v>0</v>
      </c>
    </row>
    <row r="526" spans="2:10" ht="5.25" customHeight="1" thickBot="1" x14ac:dyDescent="0.25">
      <c r="B526" s="118"/>
      <c r="C526" s="118"/>
      <c r="D526" s="170"/>
      <c r="E526" s="192"/>
      <c r="F526" s="192"/>
      <c r="G526" s="192"/>
      <c r="J526" s="285">
        <f t="shared" si="1"/>
        <v>1</v>
      </c>
    </row>
    <row r="527" spans="2:10" ht="16.5" thickBot="1" x14ac:dyDescent="0.3">
      <c r="B527" s="118"/>
      <c r="C527" s="222" t="s">
        <v>1883</v>
      </c>
      <c r="D527" s="191">
        <v>0</v>
      </c>
      <c r="E527" s="191">
        <v>0</v>
      </c>
      <c r="F527" s="191">
        <v>0</v>
      </c>
      <c r="G527" s="191">
        <v>0</v>
      </c>
      <c r="J527" s="285">
        <f t="shared" si="1"/>
        <v>0</v>
      </c>
    </row>
    <row r="528" spans="2:10" ht="6" customHeight="1" thickBot="1" x14ac:dyDescent="0.25">
      <c r="B528" s="118"/>
      <c r="C528" s="187"/>
      <c r="D528" s="170"/>
      <c r="E528" s="170"/>
      <c r="F528" s="192"/>
      <c r="G528" s="192"/>
    </row>
    <row r="529" spans="1:7" s="241" customFormat="1" ht="16.5" thickBot="1" x14ac:dyDescent="0.3">
      <c r="A529"/>
      <c r="B529" s="53"/>
      <c r="C529" s="67" t="s">
        <v>47</v>
      </c>
      <c r="D529" s="210">
        <v>0</v>
      </c>
      <c r="E529" s="210">
        <v>11748200</v>
      </c>
      <c r="F529" s="210">
        <v>11462800</v>
      </c>
      <c r="G529" s="210">
        <v>10973800</v>
      </c>
    </row>
  </sheetData>
  <mergeCells count="3">
    <mergeCell ref="D427:E427"/>
    <mergeCell ref="F427:G427"/>
    <mergeCell ref="B426:G426"/>
  </mergeCells>
  <phoneticPr fontId="0" type="noConversion"/>
  <pageMargins left="0.74803149606299213" right="0.74803149606299213" top="0.98425196850393704" bottom="0.98425196850393704" header="0.51181102362204722" footer="0.51181102362204722"/>
  <pageSetup paperSize="9" scale="92" firstPageNumber="40" fitToHeight="0" orientation="portrait" r:id="rId1"/>
  <headerFooter alignWithMargins="0">
    <oddFooter>&amp;C&amp;P</oddFooter>
  </headerFooter>
  <rowBreaks count="1" manualBreakCount="1">
    <brk id="477" min="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135"/>
  <sheetViews>
    <sheetView topLeftCell="B108" workbookViewId="0">
      <selection activeCell="F135" sqref="F135"/>
    </sheetView>
  </sheetViews>
  <sheetFormatPr defaultRowHeight="12.75" x14ac:dyDescent="0.2"/>
  <cols>
    <col min="1" max="1" width="15.140625" style="50" hidden="1" customWidth="1"/>
    <col min="2" max="2" width="42.140625" customWidth="1"/>
    <col min="3" max="6" width="12.7109375" customWidth="1"/>
  </cols>
  <sheetData>
    <row r="1" spans="1:5" ht="15.75" hidden="1" x14ac:dyDescent="0.25">
      <c r="A1" s="10" t="s">
        <v>1735</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1736</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1737</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1738</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1739</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1740</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1741</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1742</v>
      </c>
      <c r="B50" s="1"/>
      <c r="C50" s="1"/>
      <c r="D50" s="1"/>
      <c r="E50" s="1"/>
    </row>
    <row r="51" spans="1:5" ht="15.75" hidden="1" x14ac:dyDescent="0.25">
      <c r="A51" s="10" t="s">
        <v>540</v>
      </c>
      <c r="B51" s="1"/>
      <c r="C51" s="1"/>
      <c r="D51" s="1"/>
      <c r="E51" s="1"/>
    </row>
    <row r="52" spans="1:5" ht="15.75" hidden="1" x14ac:dyDescent="0.25">
      <c r="A52" s="10" t="s">
        <v>94</v>
      </c>
      <c r="B52" s="1"/>
      <c r="C52" s="255" t="s">
        <v>1018</v>
      </c>
      <c r="D52" s="255" t="s">
        <v>1018</v>
      </c>
      <c r="E52" s="255" t="s">
        <v>1018</v>
      </c>
    </row>
    <row r="53" spans="1:5" ht="15.75" hidden="1" x14ac:dyDescent="0.25">
      <c r="A53" s="10" t="s">
        <v>541</v>
      </c>
      <c r="B53" s="1"/>
      <c r="C53" s="255" t="str">
        <f>CONCATENATE("BUD",NOTES!$D$7)</f>
        <v>BUD2021</v>
      </c>
      <c r="D53" s="255" t="str">
        <f>CONCATENATE("BUD",NOTES!$D$7)</f>
        <v>BUD2021</v>
      </c>
      <c r="E53" s="255" t="str">
        <f>CONCATENATE("BUD",NOTES!$D$7-1)</f>
        <v>BUD2020</v>
      </c>
    </row>
    <row r="54" spans="1:5" ht="15.75" hidden="1" x14ac:dyDescent="0.25">
      <c r="A54" s="10" t="s">
        <v>542</v>
      </c>
      <c r="B54" s="1"/>
      <c r="C54" s="10">
        <v>10</v>
      </c>
      <c r="D54" s="10">
        <v>20</v>
      </c>
      <c r="E54" s="10">
        <v>10</v>
      </c>
    </row>
    <row r="55" spans="1:5" ht="15.75" hidden="1" x14ac:dyDescent="0.25">
      <c r="A55" s="10" t="s">
        <v>543</v>
      </c>
      <c r="B55" s="1"/>
      <c r="C55" s="10" t="s">
        <v>82</v>
      </c>
      <c r="D55" s="10" t="s">
        <v>82</v>
      </c>
      <c r="E55" s="10" t="s">
        <v>82</v>
      </c>
    </row>
    <row r="56" spans="1:5" x14ac:dyDescent="0.2">
      <c r="A56" s="75"/>
      <c r="B56" s="75"/>
      <c r="C56" s="75"/>
      <c r="D56" s="75"/>
    </row>
    <row r="57" spans="1:5" ht="15.75" hidden="1" x14ac:dyDescent="0.25">
      <c r="A57" s="10" t="s">
        <v>1743</v>
      </c>
      <c r="B57" s="1"/>
      <c r="C57" s="1"/>
      <c r="D57" s="1"/>
      <c r="E57" s="1"/>
    </row>
    <row r="58" spans="1:5" ht="15.75" hidden="1" x14ac:dyDescent="0.25">
      <c r="A58" s="10" t="s">
        <v>544</v>
      </c>
      <c r="B58" s="1"/>
      <c r="C58" s="1"/>
      <c r="D58" s="1"/>
      <c r="E58" s="1"/>
    </row>
    <row r="59" spans="1:5" ht="15.75" hidden="1" x14ac:dyDescent="0.25">
      <c r="A59" s="10" t="s">
        <v>98</v>
      </c>
      <c r="B59" s="1"/>
      <c r="C59" s="255" t="s">
        <v>1018</v>
      </c>
      <c r="D59" s="255" t="s">
        <v>1018</v>
      </c>
      <c r="E59" s="255" t="s">
        <v>1018</v>
      </c>
    </row>
    <row r="60" spans="1:5" ht="15.75" hidden="1" x14ac:dyDescent="0.25">
      <c r="A60" s="10" t="s">
        <v>545</v>
      </c>
      <c r="B60" s="1"/>
      <c r="C60" s="255" t="str">
        <f>CONCATENATE("BUD",NOTES!$D$7)</f>
        <v>BUD2021</v>
      </c>
      <c r="D60" s="255" t="str">
        <f>CONCATENATE("BUD",NOTES!$D$7)</f>
        <v>BUD2021</v>
      </c>
      <c r="E60" s="255" t="str">
        <f>CONCATENATE("BUD",NOTES!$D$7-1)</f>
        <v>BUD2020</v>
      </c>
    </row>
    <row r="61" spans="1:5" ht="15.75" hidden="1" x14ac:dyDescent="0.25">
      <c r="A61" s="10" t="s">
        <v>546</v>
      </c>
      <c r="B61" s="1"/>
      <c r="C61" s="10">
        <v>10</v>
      </c>
      <c r="D61" s="10">
        <v>20</v>
      </c>
      <c r="E61" s="10">
        <v>10</v>
      </c>
    </row>
    <row r="62" spans="1:5" ht="15.75" hidden="1" x14ac:dyDescent="0.25">
      <c r="A62" s="10" t="s">
        <v>547</v>
      </c>
      <c r="B62" s="1"/>
      <c r="C62" s="10" t="s">
        <v>82</v>
      </c>
      <c r="D62" s="10" t="s">
        <v>82</v>
      </c>
      <c r="E62" s="10" t="s">
        <v>82</v>
      </c>
    </row>
    <row r="63" spans="1:5" ht="15.75" x14ac:dyDescent="0.25">
      <c r="A63" s="10"/>
      <c r="B63" s="1"/>
      <c r="C63" s="10"/>
      <c r="D63" s="10"/>
      <c r="E63" s="10"/>
    </row>
    <row r="64" spans="1:5" ht="15.75" hidden="1" x14ac:dyDescent="0.25">
      <c r="A64" s="10" t="s">
        <v>1744</v>
      </c>
      <c r="B64" s="1"/>
      <c r="C64" s="1"/>
      <c r="D64" s="1"/>
      <c r="E64" s="1"/>
    </row>
    <row r="65" spans="1:5" ht="15.75" hidden="1" x14ac:dyDescent="0.25">
      <c r="A65" s="10" t="s">
        <v>901</v>
      </c>
      <c r="B65" s="1"/>
      <c r="C65" s="1"/>
      <c r="D65" s="1"/>
      <c r="E65" s="1"/>
    </row>
    <row r="66" spans="1:5" ht="15.75" hidden="1" x14ac:dyDescent="0.25">
      <c r="A66" s="10" t="s">
        <v>100</v>
      </c>
      <c r="B66" s="1"/>
      <c r="C66" s="255" t="s">
        <v>1018</v>
      </c>
      <c r="D66" s="255" t="s">
        <v>1018</v>
      </c>
      <c r="E66" s="255" t="s">
        <v>1018</v>
      </c>
    </row>
    <row r="67" spans="1:5" ht="15.75" hidden="1" x14ac:dyDescent="0.25">
      <c r="A67" s="10" t="s">
        <v>902</v>
      </c>
      <c r="B67" s="1"/>
      <c r="C67" s="255" t="str">
        <f>CONCATENATE("BUD",NOTES!$D$7)</f>
        <v>BUD2021</v>
      </c>
      <c r="D67" s="255" t="str">
        <f>CONCATENATE("BUD",NOTES!$D$7)</f>
        <v>BUD2021</v>
      </c>
      <c r="E67" s="255" t="str">
        <f>CONCATENATE("BUD",NOTES!$D$7-1)</f>
        <v>BUD2020</v>
      </c>
    </row>
    <row r="68" spans="1:5" ht="15.75" hidden="1" x14ac:dyDescent="0.25">
      <c r="A68" s="10" t="s">
        <v>903</v>
      </c>
      <c r="B68" s="1"/>
      <c r="C68" s="10">
        <v>10</v>
      </c>
      <c r="D68" s="10">
        <v>20</v>
      </c>
      <c r="E68" s="10">
        <v>10</v>
      </c>
    </row>
    <row r="69" spans="1:5" ht="15.75" hidden="1" x14ac:dyDescent="0.25">
      <c r="A69" s="10" t="s">
        <v>904</v>
      </c>
      <c r="B69" s="1"/>
      <c r="C69" s="10" t="s">
        <v>82</v>
      </c>
      <c r="D69" s="10" t="s">
        <v>82</v>
      </c>
      <c r="E69" s="10" t="s">
        <v>82</v>
      </c>
    </row>
    <row r="70" spans="1:5" ht="15.75" x14ac:dyDescent="0.25">
      <c r="A70" s="10"/>
      <c r="B70" s="1"/>
      <c r="C70" s="10"/>
      <c r="D70" s="10"/>
      <c r="E70" s="10"/>
    </row>
    <row r="71" spans="1:5" ht="15.75" hidden="1" x14ac:dyDescent="0.25">
      <c r="A71" s="10" t="s">
        <v>1745</v>
      </c>
      <c r="B71" s="1"/>
      <c r="C71" s="1"/>
      <c r="D71" s="1"/>
      <c r="E71" s="1"/>
    </row>
    <row r="72" spans="1:5" ht="15.75" hidden="1" x14ac:dyDescent="0.25">
      <c r="A72" s="10" t="s">
        <v>905</v>
      </c>
      <c r="B72" s="1"/>
      <c r="C72" s="1"/>
      <c r="D72" s="1"/>
      <c r="E72" s="1"/>
    </row>
    <row r="73" spans="1:5" ht="15.75" hidden="1" x14ac:dyDescent="0.25">
      <c r="A73" s="10" t="s">
        <v>102</v>
      </c>
      <c r="B73" s="1"/>
      <c r="C73" s="255" t="s">
        <v>1018</v>
      </c>
      <c r="D73" s="255" t="s">
        <v>1018</v>
      </c>
      <c r="E73" s="255" t="s">
        <v>1018</v>
      </c>
    </row>
    <row r="74" spans="1:5" ht="15.75" hidden="1" x14ac:dyDescent="0.25">
      <c r="A74" s="10" t="s">
        <v>906</v>
      </c>
      <c r="B74" s="1"/>
      <c r="C74" s="255" t="str">
        <f>CONCATENATE("BUD",NOTES!$D$7)</f>
        <v>BUD2021</v>
      </c>
      <c r="D74" s="255" t="str">
        <f>CONCATENATE("BUD",NOTES!$D$7)</f>
        <v>BUD2021</v>
      </c>
      <c r="E74" s="255" t="str">
        <f>CONCATENATE("BUD",NOTES!$D$7-1)</f>
        <v>BUD2020</v>
      </c>
    </row>
    <row r="75" spans="1:5" ht="15.75" hidden="1" x14ac:dyDescent="0.25">
      <c r="A75" s="10" t="s">
        <v>907</v>
      </c>
      <c r="B75" s="1"/>
      <c r="C75" s="10">
        <v>10</v>
      </c>
      <c r="D75" s="10">
        <v>20</v>
      </c>
      <c r="E75" s="10">
        <v>10</v>
      </c>
    </row>
    <row r="76" spans="1:5" ht="15.75" hidden="1" x14ac:dyDescent="0.25">
      <c r="A76" s="10" t="s">
        <v>908</v>
      </c>
      <c r="B76" s="1"/>
      <c r="C76" s="10" t="s">
        <v>82</v>
      </c>
      <c r="D76" s="10" t="s">
        <v>82</v>
      </c>
      <c r="E76" s="10" t="s">
        <v>82</v>
      </c>
    </row>
    <row r="77" spans="1:5" ht="15.75" x14ac:dyDescent="0.25">
      <c r="A77" s="10"/>
      <c r="B77" s="1"/>
      <c r="C77" s="10"/>
      <c r="D77" s="10"/>
      <c r="E77" s="10"/>
    </row>
    <row r="78" spans="1:5" ht="15.75" hidden="1" x14ac:dyDescent="0.25">
      <c r="A78" s="10" t="s">
        <v>1746</v>
      </c>
      <c r="B78" s="1"/>
      <c r="C78" s="1"/>
      <c r="D78" s="1"/>
      <c r="E78" s="1"/>
    </row>
    <row r="79" spans="1:5" ht="15.75" hidden="1" x14ac:dyDescent="0.25">
      <c r="A79" s="10" t="s">
        <v>68</v>
      </c>
      <c r="B79" s="1"/>
      <c r="C79" s="1"/>
      <c r="D79" s="1"/>
      <c r="E79" s="1"/>
    </row>
    <row r="80" spans="1:5" ht="15.75" hidden="1" x14ac:dyDescent="0.25">
      <c r="A80" s="10" t="s">
        <v>886</v>
      </c>
      <c r="B80" s="1"/>
      <c r="C80" s="255" t="s">
        <v>1018</v>
      </c>
      <c r="D80" s="255" t="s">
        <v>1018</v>
      </c>
      <c r="E80" s="255" t="s">
        <v>1018</v>
      </c>
    </row>
    <row r="81" spans="1:5" ht="15.75" hidden="1" x14ac:dyDescent="0.25">
      <c r="A81" s="10" t="s">
        <v>69</v>
      </c>
      <c r="B81" s="1"/>
      <c r="C81" s="255" t="str">
        <f>CONCATENATE("BUD",NOTES!$D$7)</f>
        <v>BUD2021</v>
      </c>
      <c r="D81" s="255" t="str">
        <f>CONCATENATE("BUD",NOTES!$D$7)</f>
        <v>BUD2021</v>
      </c>
      <c r="E81" s="255" t="str">
        <f>CONCATENATE("BUD",NOTES!$D$7-1)</f>
        <v>BUD2020</v>
      </c>
    </row>
    <row r="82" spans="1:5" ht="15.75" hidden="1" x14ac:dyDescent="0.25">
      <c r="A82" s="10" t="s">
        <v>70</v>
      </c>
      <c r="B82" s="1"/>
      <c r="C82" s="10">
        <v>10</v>
      </c>
      <c r="D82" s="10">
        <v>20</v>
      </c>
      <c r="E82" s="10">
        <v>10</v>
      </c>
    </row>
    <row r="83" spans="1:5" ht="15.75" hidden="1" x14ac:dyDescent="0.25">
      <c r="A83" s="10" t="s">
        <v>71</v>
      </c>
      <c r="B83" s="1"/>
      <c r="C83" s="10" t="s">
        <v>82</v>
      </c>
      <c r="D83" s="10" t="s">
        <v>82</v>
      </c>
      <c r="E83" s="10" t="s">
        <v>82</v>
      </c>
    </row>
    <row r="84" spans="1:5" ht="15.75" x14ac:dyDescent="0.25">
      <c r="A84" s="10"/>
      <c r="B84" s="1"/>
      <c r="C84" s="10"/>
      <c r="D84" s="10"/>
      <c r="E84" s="10"/>
    </row>
    <row r="85" spans="1:5" ht="15.75" hidden="1" x14ac:dyDescent="0.25">
      <c r="A85" s="10" t="s">
        <v>1908</v>
      </c>
      <c r="B85" s="1"/>
      <c r="C85" s="1"/>
      <c r="D85" s="1"/>
      <c r="E85" s="1"/>
    </row>
    <row r="86" spans="1:5" ht="15.75" hidden="1" x14ac:dyDescent="0.25">
      <c r="A86" s="10" t="s">
        <v>1197</v>
      </c>
      <c r="B86" s="1"/>
      <c r="C86" s="1"/>
      <c r="D86" s="1"/>
      <c r="E86" s="1"/>
    </row>
    <row r="87" spans="1:5" ht="15.75" hidden="1" x14ac:dyDescent="0.25">
      <c r="A87" s="10" t="s">
        <v>888</v>
      </c>
      <c r="B87" s="1"/>
      <c r="C87" s="255" t="s">
        <v>1018</v>
      </c>
      <c r="D87" s="255" t="s">
        <v>1018</v>
      </c>
      <c r="E87" s="255" t="s">
        <v>1018</v>
      </c>
    </row>
    <row r="88" spans="1:5" ht="15.75" hidden="1" x14ac:dyDescent="0.25">
      <c r="A88" s="10" t="s">
        <v>1198</v>
      </c>
      <c r="B88" s="1"/>
      <c r="C88" s="255" t="str">
        <f>CONCATENATE("BUD",NOTES!$D$7)</f>
        <v>BUD2021</v>
      </c>
      <c r="D88" s="255" t="str">
        <f>CONCATENATE("BUD",NOTES!$D$7)</f>
        <v>BUD2021</v>
      </c>
      <c r="E88" s="255" t="str">
        <f>CONCATENATE("BUD",NOTES!$D$7-1)</f>
        <v>BUD2020</v>
      </c>
    </row>
    <row r="89" spans="1:5" ht="15.75" hidden="1" x14ac:dyDescent="0.25">
      <c r="A89" s="10" t="s">
        <v>1199</v>
      </c>
      <c r="B89" s="1"/>
      <c r="C89" s="10">
        <v>10</v>
      </c>
      <c r="D89" s="10">
        <v>20</v>
      </c>
      <c r="E89" s="10">
        <v>10</v>
      </c>
    </row>
    <row r="90" spans="1:5" ht="15.75" hidden="1" x14ac:dyDescent="0.25">
      <c r="A90" s="10" t="s">
        <v>1200</v>
      </c>
      <c r="B90" s="1"/>
      <c r="C90" s="10" t="s">
        <v>82</v>
      </c>
      <c r="D90" s="10" t="s">
        <v>82</v>
      </c>
      <c r="E90" s="10" t="s">
        <v>82</v>
      </c>
    </row>
    <row r="91" spans="1:5" ht="15.75" x14ac:dyDescent="0.25">
      <c r="A91" s="10"/>
      <c r="B91" s="1"/>
      <c r="C91" s="10"/>
      <c r="D91" s="10"/>
      <c r="E91" s="10"/>
    </row>
    <row r="92" spans="1:5" ht="15.75" hidden="1" x14ac:dyDescent="0.25">
      <c r="A92" t="s">
        <v>474</v>
      </c>
      <c r="B92" s="1"/>
      <c r="C92" s="10">
        <v>0</v>
      </c>
      <c r="D92" s="10">
        <v>175000</v>
      </c>
      <c r="E92" s="10">
        <v>193000</v>
      </c>
    </row>
    <row r="93" spans="1:5" ht="15.75" hidden="1" x14ac:dyDescent="0.25">
      <c r="A93" t="s">
        <v>475</v>
      </c>
      <c r="B93" s="1"/>
      <c r="C93" s="10">
        <v>0</v>
      </c>
      <c r="D93" s="10">
        <v>0</v>
      </c>
      <c r="E93" s="10">
        <v>0</v>
      </c>
    </row>
    <row r="94" spans="1:5" ht="15.75" hidden="1" x14ac:dyDescent="0.25">
      <c r="A94" t="s">
        <v>476</v>
      </c>
      <c r="B94" s="1"/>
      <c r="C94" s="10">
        <v>0</v>
      </c>
      <c r="D94" s="10">
        <v>114000</v>
      </c>
      <c r="E94" s="10">
        <v>72000</v>
      </c>
    </row>
    <row r="95" spans="1:5" ht="15.75" hidden="1" x14ac:dyDescent="0.25">
      <c r="A95" t="s">
        <v>477</v>
      </c>
      <c r="B95" s="1"/>
      <c r="C95" s="10">
        <v>0</v>
      </c>
      <c r="D95" s="10">
        <v>1257000</v>
      </c>
      <c r="E95" s="10">
        <v>1511300</v>
      </c>
    </row>
    <row r="96" spans="1:5" ht="15.75" hidden="1" x14ac:dyDescent="0.25">
      <c r="A96" t="s">
        <v>694</v>
      </c>
      <c r="B96" s="1"/>
      <c r="C96" s="10">
        <v>0</v>
      </c>
      <c r="D96" s="10">
        <v>0</v>
      </c>
      <c r="E96" s="10">
        <v>0</v>
      </c>
    </row>
    <row r="97" spans="1:9" ht="15.75" hidden="1" x14ac:dyDescent="0.25">
      <c r="A97" t="s">
        <v>695</v>
      </c>
      <c r="B97" s="1"/>
      <c r="C97" s="10">
        <v>0</v>
      </c>
      <c r="D97" s="10">
        <v>0</v>
      </c>
      <c r="E97" s="10">
        <v>0</v>
      </c>
    </row>
    <row r="98" spans="1:9" ht="15.75" hidden="1" x14ac:dyDescent="0.25">
      <c r="A98" t="s">
        <v>696</v>
      </c>
      <c r="B98" s="1"/>
      <c r="C98" s="10">
        <v>0</v>
      </c>
      <c r="D98" s="10">
        <v>655000</v>
      </c>
      <c r="E98" s="10">
        <v>570000</v>
      </c>
    </row>
    <row r="99" spans="1:9" ht="15.75" hidden="1" x14ac:dyDescent="0.25">
      <c r="A99" t="s">
        <v>697</v>
      </c>
      <c r="B99" s="1"/>
      <c r="C99" s="10">
        <v>0</v>
      </c>
      <c r="D99" s="10">
        <v>358000</v>
      </c>
      <c r="E99" s="10">
        <v>339000</v>
      </c>
    </row>
    <row r="100" spans="1:9" ht="15.75" hidden="1" x14ac:dyDescent="0.25">
      <c r="A100" t="s">
        <v>169</v>
      </c>
      <c r="B100" s="1"/>
      <c r="C100" s="10">
        <v>0</v>
      </c>
      <c r="D100" s="10">
        <v>151607.72</v>
      </c>
      <c r="E100" s="10">
        <v>139217.19</v>
      </c>
    </row>
    <row r="101" spans="1:9" ht="15.75" hidden="1" x14ac:dyDescent="0.25">
      <c r="A101" t="s">
        <v>170</v>
      </c>
      <c r="B101" s="1"/>
      <c r="C101" s="10">
        <v>0</v>
      </c>
      <c r="D101" s="10">
        <v>0</v>
      </c>
      <c r="E101" s="10">
        <v>0</v>
      </c>
    </row>
    <row r="102" spans="1:9" ht="15.75" hidden="1" x14ac:dyDescent="0.25">
      <c r="A102" t="s">
        <v>177</v>
      </c>
      <c r="B102" s="1"/>
      <c r="C102" s="10">
        <v>0</v>
      </c>
      <c r="D102" s="10">
        <v>50000</v>
      </c>
      <c r="E102" s="10">
        <v>40000</v>
      </c>
    </row>
    <row r="103" spans="1:9" hidden="1" x14ac:dyDescent="0.2">
      <c r="A103" t="s">
        <v>178</v>
      </c>
      <c r="C103">
        <v>0</v>
      </c>
      <c r="D103">
        <v>529000</v>
      </c>
      <c r="E103">
        <v>481000</v>
      </c>
    </row>
    <row r="104" spans="1:9" ht="15.75" hidden="1" x14ac:dyDescent="0.25">
      <c r="A104" s="9" t="s">
        <v>484</v>
      </c>
      <c r="B104" s="1"/>
      <c r="C104" s="10">
        <v>0</v>
      </c>
      <c r="D104" s="10">
        <v>0</v>
      </c>
      <c r="E104" s="10">
        <v>0</v>
      </c>
    </row>
    <row r="105" spans="1:9" ht="13.5" thickBot="1" x14ac:dyDescent="0.25"/>
    <row r="106" spans="1:9" ht="16.5" thickBot="1" x14ac:dyDescent="0.3">
      <c r="B106" s="387" t="s">
        <v>110</v>
      </c>
      <c r="C106" s="388"/>
      <c r="D106" s="388"/>
      <c r="E106" s="388"/>
      <c r="F106" s="389"/>
    </row>
    <row r="107" spans="1:9" ht="16.5" thickBot="1" x14ac:dyDescent="0.3">
      <c r="B107" s="26"/>
      <c r="C107" s="408">
        <f>NOTES!$D$7</f>
        <v>2021</v>
      </c>
      <c r="D107" s="409"/>
      <c r="E107" s="408">
        <f>NOTES!$D$7-1</f>
        <v>2020</v>
      </c>
      <c r="F107" s="409"/>
    </row>
    <row r="108" spans="1:9" ht="39.75" thickBot="1" x14ac:dyDescent="0.3">
      <c r="A108"/>
      <c r="B108" s="30" t="s">
        <v>1269</v>
      </c>
      <c r="C108" s="126" t="s">
        <v>1263</v>
      </c>
      <c r="D108" s="126" t="s">
        <v>1359</v>
      </c>
      <c r="E108" s="126" t="s">
        <v>1263</v>
      </c>
      <c r="F108" s="127" t="s">
        <v>1264</v>
      </c>
    </row>
    <row r="109" spans="1:9" ht="16.5" thickBot="1" x14ac:dyDescent="0.3">
      <c r="A109"/>
      <c r="B109" s="26"/>
      <c r="C109" s="35" t="s">
        <v>1262</v>
      </c>
      <c r="D109" s="33" t="s">
        <v>1262</v>
      </c>
      <c r="E109" s="35" t="s">
        <v>1262</v>
      </c>
      <c r="F109" s="33" t="s">
        <v>1262</v>
      </c>
    </row>
    <row r="110" spans="1:9" ht="15.75" x14ac:dyDescent="0.25">
      <c r="A110"/>
      <c r="B110" s="6"/>
      <c r="C110" s="203"/>
      <c r="D110" s="203"/>
      <c r="E110" s="204"/>
      <c r="F110" s="205"/>
    </row>
    <row r="111" spans="1:9" ht="15.75" x14ac:dyDescent="0.25">
      <c r="A111"/>
      <c r="B111" s="5" t="s">
        <v>1266</v>
      </c>
      <c r="C111" s="99"/>
      <c r="D111" s="99"/>
      <c r="E111" s="99"/>
      <c r="F111" s="171"/>
      <c r="H111" s="283" t="s">
        <v>515</v>
      </c>
      <c r="I111" s="10"/>
    </row>
    <row r="112" spans="1:9" ht="15" x14ac:dyDescent="0.25">
      <c r="B112" s="196" t="s">
        <v>1267</v>
      </c>
      <c r="C112" s="206"/>
      <c r="D112" s="206"/>
      <c r="E112" s="206"/>
      <c r="F112" s="207"/>
      <c r="H112" s="44" t="s">
        <v>1033</v>
      </c>
      <c r="I112" s="284" t="s">
        <v>515</v>
      </c>
    </row>
    <row r="113" spans="1:9" ht="15" x14ac:dyDescent="0.25">
      <c r="B113" s="196" t="s">
        <v>1924</v>
      </c>
      <c r="C113" s="270">
        <v>0</v>
      </c>
      <c r="D113" s="270">
        <v>175000</v>
      </c>
      <c r="E113" s="270">
        <v>193000</v>
      </c>
      <c r="F113" s="207">
        <v>193000</v>
      </c>
      <c r="H113" s="43"/>
      <c r="I113" s="285">
        <f>IF(D113="",1,IF(E113&gt;D113,E113,IF(F113&gt;D113,F113,D113)))</f>
        <v>193000</v>
      </c>
    </row>
    <row r="114" spans="1:9" ht="15" x14ac:dyDescent="0.25">
      <c r="B114" s="196" t="s">
        <v>1307</v>
      </c>
      <c r="C114" s="270">
        <v>0</v>
      </c>
      <c r="D114" s="270">
        <v>0</v>
      </c>
      <c r="E114" s="270">
        <v>0</v>
      </c>
      <c r="F114" s="207">
        <v>0</v>
      </c>
      <c r="I114" s="285">
        <f t="shared" ref="I114:I132" si="0">IF(D114="",1,IF(E114&gt;D114,E114,IF(F114&gt;D114,F114,D114)))</f>
        <v>0</v>
      </c>
    </row>
    <row r="115" spans="1:9" ht="15" x14ac:dyDescent="0.25">
      <c r="B115" s="196" t="s">
        <v>506</v>
      </c>
      <c r="C115" s="270">
        <v>0</v>
      </c>
      <c r="D115" s="270">
        <v>114000</v>
      </c>
      <c r="E115" s="270">
        <v>72000</v>
      </c>
      <c r="F115" s="207">
        <v>72000</v>
      </c>
      <c r="I115" s="285">
        <f t="shared" si="0"/>
        <v>114000</v>
      </c>
    </row>
    <row r="116" spans="1:9" ht="15" x14ac:dyDescent="0.25">
      <c r="B116" s="196" t="s">
        <v>1925</v>
      </c>
      <c r="C116" s="270">
        <v>0</v>
      </c>
      <c r="D116" s="270">
        <v>0</v>
      </c>
      <c r="E116" s="270">
        <v>0</v>
      </c>
      <c r="F116" s="207">
        <v>0</v>
      </c>
      <c r="I116" s="285"/>
    </row>
    <row r="117" spans="1:9" ht="15" x14ac:dyDescent="0.25">
      <c r="B117" s="196" t="s">
        <v>505</v>
      </c>
      <c r="C117" s="270">
        <v>0</v>
      </c>
      <c r="D117" s="270">
        <v>1257000</v>
      </c>
      <c r="E117" s="270">
        <v>1511300</v>
      </c>
      <c r="F117" s="207">
        <v>1022300</v>
      </c>
      <c r="I117" s="285">
        <f t="shared" si="0"/>
        <v>1511300</v>
      </c>
    </row>
    <row r="118" spans="1:9" ht="15.75" thickBot="1" x14ac:dyDescent="0.3">
      <c r="A118"/>
      <c r="B118" s="202"/>
      <c r="C118" s="206"/>
      <c r="D118" s="206"/>
      <c r="E118" s="206"/>
      <c r="F118" s="207"/>
      <c r="I118" s="285">
        <f t="shared" si="0"/>
        <v>1</v>
      </c>
    </row>
    <row r="119" spans="1:9" ht="16.5" thickBot="1" x14ac:dyDescent="0.3">
      <c r="A119"/>
      <c r="B119" s="30" t="s">
        <v>127</v>
      </c>
      <c r="C119" s="208">
        <v>0</v>
      </c>
      <c r="D119" s="208">
        <v>1546000</v>
      </c>
      <c r="E119" s="208">
        <v>1776300</v>
      </c>
      <c r="F119" s="208">
        <v>1287300</v>
      </c>
      <c r="I119" s="285">
        <f t="shared" si="0"/>
        <v>1776300</v>
      </c>
    </row>
    <row r="120" spans="1:9" ht="15.75" x14ac:dyDescent="0.25">
      <c r="A120"/>
      <c r="B120" s="197"/>
      <c r="C120" s="96"/>
      <c r="D120" s="96"/>
      <c r="E120" s="96"/>
      <c r="F120" s="96"/>
      <c r="I120" s="285">
        <f t="shared" si="0"/>
        <v>1</v>
      </c>
    </row>
    <row r="121" spans="1:9" ht="15.75" x14ac:dyDescent="0.25">
      <c r="A121"/>
      <c r="B121" s="198" t="s">
        <v>1268</v>
      </c>
      <c r="C121" s="99"/>
      <c r="D121" s="99"/>
      <c r="E121" s="99"/>
      <c r="F121" s="99"/>
      <c r="I121" s="285">
        <f t="shared" si="0"/>
        <v>1</v>
      </c>
    </row>
    <row r="122" spans="1:9" ht="15" x14ac:dyDescent="0.25">
      <c r="A122"/>
      <c r="B122" s="199"/>
      <c r="C122" s="206"/>
      <c r="D122" s="206"/>
      <c r="E122" s="206"/>
      <c r="F122" s="206"/>
      <c r="I122" s="285">
        <f t="shared" si="0"/>
        <v>1</v>
      </c>
    </row>
    <row r="123" spans="1:9" ht="15" x14ac:dyDescent="0.25">
      <c r="A123"/>
      <c r="B123" s="199" t="s">
        <v>121</v>
      </c>
      <c r="C123" s="270">
        <v>0</v>
      </c>
      <c r="D123" s="270">
        <v>0</v>
      </c>
      <c r="E123" s="270">
        <v>0</v>
      </c>
      <c r="F123" s="206">
        <v>0</v>
      </c>
      <c r="I123" s="285">
        <f t="shared" si="0"/>
        <v>0</v>
      </c>
    </row>
    <row r="124" spans="1:9" ht="15" x14ac:dyDescent="0.25">
      <c r="A124"/>
      <c r="B124" s="199" t="s">
        <v>528</v>
      </c>
      <c r="C124" s="270">
        <v>0</v>
      </c>
      <c r="D124" s="270">
        <v>0</v>
      </c>
      <c r="E124" s="270">
        <v>0</v>
      </c>
      <c r="F124" s="206">
        <v>0</v>
      </c>
      <c r="I124" s="285">
        <f t="shared" si="0"/>
        <v>0</v>
      </c>
    </row>
    <row r="125" spans="1:9" ht="15" x14ac:dyDescent="0.25">
      <c r="A125"/>
      <c r="B125" s="199" t="s">
        <v>388</v>
      </c>
      <c r="C125" s="270">
        <v>0</v>
      </c>
      <c r="D125" s="270">
        <v>655000</v>
      </c>
      <c r="E125" s="270">
        <v>570000</v>
      </c>
      <c r="F125" s="206">
        <v>570000</v>
      </c>
      <c r="I125" s="285">
        <f t="shared" si="0"/>
        <v>655000</v>
      </c>
    </row>
    <row r="126" spans="1:9" ht="15" x14ac:dyDescent="0.25">
      <c r="B126" s="199" t="s">
        <v>389</v>
      </c>
      <c r="C126" s="270">
        <v>0</v>
      </c>
      <c r="D126" s="270">
        <v>358000</v>
      </c>
      <c r="E126" s="270">
        <v>339000</v>
      </c>
      <c r="F126" s="206">
        <v>339000</v>
      </c>
      <c r="I126" s="285">
        <f t="shared" si="0"/>
        <v>358000</v>
      </c>
    </row>
    <row r="127" spans="1:9" ht="15" x14ac:dyDescent="0.25">
      <c r="B127" s="199" t="s">
        <v>105</v>
      </c>
      <c r="C127" s="270">
        <v>0</v>
      </c>
      <c r="D127" s="270">
        <v>151600</v>
      </c>
      <c r="E127" s="270">
        <v>139200</v>
      </c>
      <c r="F127" s="206">
        <v>139200</v>
      </c>
      <c r="I127" s="285">
        <f t="shared" si="0"/>
        <v>151600</v>
      </c>
    </row>
    <row r="128" spans="1:9" ht="15" x14ac:dyDescent="0.25">
      <c r="B128" s="201" t="s">
        <v>507</v>
      </c>
      <c r="C128" s="270">
        <v>0</v>
      </c>
      <c r="D128" s="270">
        <v>0</v>
      </c>
      <c r="E128" s="270">
        <v>0</v>
      </c>
      <c r="F128" s="206">
        <v>0</v>
      </c>
      <c r="I128" s="285">
        <f t="shared" si="0"/>
        <v>0</v>
      </c>
    </row>
    <row r="129" spans="2:9" ht="15" x14ac:dyDescent="0.25">
      <c r="B129" s="196" t="s">
        <v>343</v>
      </c>
      <c r="C129" s="270">
        <v>0</v>
      </c>
      <c r="D129" s="270">
        <v>50000</v>
      </c>
      <c r="E129" s="270">
        <v>40000</v>
      </c>
      <c r="F129" s="206">
        <v>40000</v>
      </c>
      <c r="I129" s="285">
        <f t="shared" si="0"/>
        <v>50000</v>
      </c>
    </row>
    <row r="130" spans="2:9" ht="15" x14ac:dyDescent="0.25">
      <c r="B130" s="199" t="s">
        <v>107</v>
      </c>
      <c r="C130" s="270">
        <v>0</v>
      </c>
      <c r="D130" s="270">
        <v>529000</v>
      </c>
      <c r="E130" s="270">
        <v>481000</v>
      </c>
      <c r="F130" s="206">
        <v>481000</v>
      </c>
      <c r="I130" s="285">
        <f t="shared" si="0"/>
        <v>529000</v>
      </c>
    </row>
    <row r="131" spans="2:9" ht="15.75" thickBot="1" x14ac:dyDescent="0.3">
      <c r="B131" s="199"/>
      <c r="C131" s="206"/>
      <c r="D131" s="206"/>
      <c r="E131" s="206"/>
      <c r="F131" s="206"/>
      <c r="I131" s="285">
        <f t="shared" si="0"/>
        <v>1</v>
      </c>
    </row>
    <row r="132" spans="2:9" ht="16.5" thickBot="1" x14ac:dyDescent="0.3">
      <c r="B132" s="32" t="s">
        <v>253</v>
      </c>
      <c r="C132" s="208">
        <v>0</v>
      </c>
      <c r="D132" s="208">
        <v>1743600</v>
      </c>
      <c r="E132" s="208">
        <v>1569200</v>
      </c>
      <c r="F132" s="208">
        <v>1569200</v>
      </c>
      <c r="I132" s="285">
        <f t="shared" si="0"/>
        <v>1743600</v>
      </c>
    </row>
    <row r="133" spans="2:9" ht="15.75" x14ac:dyDescent="0.25">
      <c r="B133" s="197"/>
      <c r="C133" s="99"/>
      <c r="D133" s="99"/>
      <c r="E133" s="99"/>
      <c r="F133" s="99"/>
    </row>
    <row r="134" spans="2:9" ht="16.5" thickBot="1" x14ac:dyDescent="0.3">
      <c r="B134" s="197"/>
      <c r="C134" s="99"/>
      <c r="D134" s="99"/>
      <c r="E134" s="99"/>
      <c r="F134" s="99"/>
    </row>
    <row r="135" spans="2:9" ht="16.5" thickBot="1" x14ac:dyDescent="0.3">
      <c r="B135" s="30" t="s">
        <v>817</v>
      </c>
      <c r="C135" s="210">
        <v>0</v>
      </c>
      <c r="D135" s="210">
        <v>3289600</v>
      </c>
      <c r="E135" s="210">
        <v>3345500</v>
      </c>
      <c r="F135" s="210">
        <v>2856500</v>
      </c>
    </row>
  </sheetData>
  <mergeCells count="3">
    <mergeCell ref="B106:F106"/>
    <mergeCell ref="C107:D107"/>
    <mergeCell ref="E107:F107"/>
  </mergeCells>
  <phoneticPr fontId="0" type="noConversion"/>
  <pageMargins left="0.74803149606299213" right="0.74803149606299213" top="0.98425196850393704" bottom="0.98425196850393704" header="0.51181102362204722" footer="0.51181102362204722"/>
  <pageSetup paperSize="9" scale="94" firstPageNumber="40" orientation="portrait"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296"/>
  <sheetViews>
    <sheetView topLeftCell="B228" zoomScaleNormal="100" workbookViewId="0">
      <selection activeCell="G251" sqref="G251"/>
    </sheetView>
  </sheetViews>
  <sheetFormatPr defaultRowHeight="12.75" x14ac:dyDescent="0.2"/>
  <cols>
    <col min="1" max="1" width="13.85546875" hidden="1" customWidth="1"/>
    <col min="2" max="2" width="5.7109375" customWidth="1"/>
    <col min="3" max="3" width="40.140625" customWidth="1"/>
    <col min="4" max="4" width="12" customWidth="1"/>
    <col min="5" max="6" width="12.7109375" customWidth="1"/>
    <col min="7" max="7" width="11.28515625" customWidth="1"/>
  </cols>
  <sheetData>
    <row r="1" spans="1:15" s="73" customFormat="1" ht="15.75" hidden="1" x14ac:dyDescent="0.25">
      <c r="A1" s="10" t="s">
        <v>1747</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1748</v>
      </c>
      <c r="B8" s="1"/>
      <c r="C8" s="1"/>
      <c r="D8" s="1"/>
      <c r="E8" s="1"/>
      <c r="F8" s="1"/>
    </row>
    <row r="9" spans="1:15" s="73" customFormat="1" ht="15.75" hidden="1" x14ac:dyDescent="0.25">
      <c r="A9" s="10" t="s">
        <v>1029</v>
      </c>
      <c r="B9" s="1"/>
      <c r="C9" s="1"/>
      <c r="D9" s="1"/>
      <c r="E9" s="1"/>
      <c r="F9" s="1"/>
    </row>
    <row r="10" spans="1:15" s="73" customFormat="1" ht="15.75" hidden="1" x14ac:dyDescent="0.25">
      <c r="A10" s="10" t="s">
        <v>84</v>
      </c>
      <c r="B10" s="1"/>
      <c r="C10" s="1"/>
      <c r="D10" s="255" t="s">
        <v>1018</v>
      </c>
      <c r="E10" s="255" t="s">
        <v>1018</v>
      </c>
      <c r="F10" s="255" t="s">
        <v>1018</v>
      </c>
    </row>
    <row r="11" spans="1:15" s="73" customFormat="1" ht="15.75" hidden="1" x14ac:dyDescent="0.25">
      <c r="A11" s="10" t="s">
        <v>1030</v>
      </c>
      <c r="B11" s="1"/>
      <c r="C11" s="1"/>
      <c r="D11" s="255" t="str">
        <f>CONCATENATE("BUD",NOTES!$D$7)</f>
        <v>BUD2021</v>
      </c>
      <c r="E11" s="255" t="str">
        <f>CONCATENATE("BUD",NOTES!$D$7)</f>
        <v>BUD2021</v>
      </c>
      <c r="F11" s="255" t="str">
        <f>CONCATENATE("BUD",NOTES!$D$7-1)</f>
        <v>BUD2020</v>
      </c>
      <c r="G11" s="74"/>
      <c r="H11" s="74"/>
      <c r="M11" s="74"/>
      <c r="N11" s="74"/>
      <c r="O11" s="74"/>
    </row>
    <row r="12" spans="1:15" s="75" customFormat="1" ht="15.75" hidden="1" x14ac:dyDescent="0.25">
      <c r="A12" s="10" t="s">
        <v>1031</v>
      </c>
      <c r="B12" s="1"/>
      <c r="C12" s="1"/>
      <c r="D12" s="10">
        <v>10</v>
      </c>
      <c r="E12" s="10">
        <v>20</v>
      </c>
      <c r="F12" s="10">
        <v>10</v>
      </c>
      <c r="G12" s="74"/>
      <c r="H12" s="74"/>
      <c r="M12" s="74"/>
      <c r="N12" s="74"/>
      <c r="O12" s="74"/>
    </row>
    <row r="13" spans="1:15" s="73" customFormat="1" ht="15.75" hidden="1" x14ac:dyDescent="0.25">
      <c r="A13" s="10" t="s">
        <v>1032</v>
      </c>
      <c r="B13" s="1"/>
      <c r="C13" s="1"/>
      <c r="D13" s="10" t="s">
        <v>81</v>
      </c>
      <c r="E13" s="10" t="s">
        <v>81</v>
      </c>
      <c r="F13" s="10" t="s">
        <v>81</v>
      </c>
      <c r="G13" s="74"/>
      <c r="H13" s="74"/>
      <c r="M13" s="74"/>
      <c r="N13" s="74"/>
      <c r="O13" s="74"/>
    </row>
    <row r="14" spans="1:15" s="73" customFormat="1" x14ac:dyDescent="0.2">
      <c r="A14" s="75"/>
      <c r="B14" s="75"/>
      <c r="C14" s="75"/>
      <c r="D14" s="129"/>
      <c r="E14" s="94"/>
      <c r="F14" s="129"/>
      <c r="G14" s="74"/>
      <c r="H14" s="74"/>
      <c r="M14" s="74"/>
      <c r="N14" s="74"/>
      <c r="O14" s="74"/>
    </row>
    <row r="15" spans="1:15" s="73" customFormat="1" ht="15.75" hidden="1" x14ac:dyDescent="0.25">
      <c r="A15" s="10" t="s">
        <v>1749</v>
      </c>
      <c r="B15" s="1"/>
      <c r="C15" s="1"/>
      <c r="D15" s="1"/>
      <c r="E15" s="1"/>
      <c r="F15" s="1"/>
    </row>
    <row r="16" spans="1:15" s="73" customFormat="1" ht="15.75" hidden="1" x14ac:dyDescent="0.25">
      <c r="A16" s="10" t="s">
        <v>1149</v>
      </c>
      <c r="B16" s="1"/>
      <c r="C16" s="1"/>
      <c r="D16" s="1"/>
      <c r="E16" s="1"/>
      <c r="F16" s="1"/>
    </row>
    <row r="17" spans="1:15" ht="15.75" hidden="1" x14ac:dyDescent="0.25">
      <c r="A17" s="10" t="s">
        <v>86</v>
      </c>
      <c r="B17" s="1"/>
      <c r="C17" s="1"/>
      <c r="D17" s="255" t="s">
        <v>1018</v>
      </c>
      <c r="E17" s="255" t="s">
        <v>1018</v>
      </c>
      <c r="F17" s="255" t="s">
        <v>1018</v>
      </c>
    </row>
    <row r="18" spans="1:15" s="73" customFormat="1" ht="15.75" hidden="1" x14ac:dyDescent="0.25">
      <c r="A18" s="10" t="s">
        <v>1150</v>
      </c>
      <c r="B18" s="1"/>
      <c r="C18" s="1"/>
      <c r="D18" s="255" t="str">
        <f>CONCATENATE("BUD",NOTES!$D$7)</f>
        <v>BUD2021</v>
      </c>
      <c r="E18" s="255" t="str">
        <f>CONCATENATE("BUD",NOTES!$D$7)</f>
        <v>BUD2021</v>
      </c>
      <c r="F18" s="255" t="str">
        <f>CONCATENATE("BUD",NOTES!$D$7-1)</f>
        <v>BUD2020</v>
      </c>
    </row>
    <row r="19" spans="1:15" s="73" customFormat="1" ht="15.75" hidden="1" x14ac:dyDescent="0.25">
      <c r="A19" s="10" t="s">
        <v>1151</v>
      </c>
      <c r="B19" s="1"/>
      <c r="C19" s="1"/>
      <c r="D19" s="10">
        <v>10</v>
      </c>
      <c r="E19" s="10">
        <v>20</v>
      </c>
      <c r="F19" s="10">
        <v>10</v>
      </c>
    </row>
    <row r="20" spans="1:15" s="73" customFormat="1" ht="15.75" hidden="1" x14ac:dyDescent="0.25">
      <c r="A20" s="10" t="s">
        <v>1152</v>
      </c>
      <c r="B20" s="1"/>
      <c r="C20" s="1"/>
      <c r="D20" s="10" t="s">
        <v>81</v>
      </c>
      <c r="E20" s="10" t="s">
        <v>81</v>
      </c>
      <c r="F20" s="10" t="s">
        <v>81</v>
      </c>
    </row>
    <row r="21" spans="1:15" s="73" customFormat="1" x14ac:dyDescent="0.2">
      <c r="A21" s="75"/>
      <c r="B21" s="75"/>
      <c r="C21" s="75"/>
      <c r="D21" s="129"/>
      <c r="E21" s="129"/>
      <c r="F21" s="129"/>
    </row>
    <row r="22" spans="1:15" s="73" customFormat="1" ht="15.75" hidden="1" x14ac:dyDescent="0.25">
      <c r="A22" s="10" t="s">
        <v>1750</v>
      </c>
      <c r="B22" s="1"/>
      <c r="C22" s="1"/>
      <c r="D22" s="1"/>
      <c r="E22" s="1"/>
      <c r="F22" s="1"/>
    </row>
    <row r="23" spans="1:15" s="73" customFormat="1" ht="15.75" hidden="1" x14ac:dyDescent="0.25">
      <c r="A23" s="10" t="s">
        <v>1153</v>
      </c>
      <c r="B23" s="1"/>
      <c r="C23" s="1"/>
      <c r="D23" s="1"/>
      <c r="E23" s="1"/>
      <c r="F23" s="1"/>
      <c r="G23" s="74"/>
      <c r="H23" s="74"/>
      <c r="M23" s="74"/>
      <c r="N23" s="74"/>
      <c r="O23" s="74"/>
    </row>
    <row r="24" spans="1:15" s="75" customFormat="1" ht="15.75" hidden="1" x14ac:dyDescent="0.25">
      <c r="A24" s="10" t="s">
        <v>88</v>
      </c>
      <c r="B24" s="1"/>
      <c r="C24" s="1"/>
      <c r="D24" s="255" t="s">
        <v>1018</v>
      </c>
      <c r="E24" s="255" t="s">
        <v>1018</v>
      </c>
      <c r="F24" s="255" t="s">
        <v>1018</v>
      </c>
      <c r="G24" s="74"/>
      <c r="H24" s="74"/>
      <c r="M24" s="74"/>
      <c r="N24" s="74"/>
      <c r="O24" s="74"/>
    </row>
    <row r="25" spans="1:15" s="73" customFormat="1" ht="15.75" hidden="1" x14ac:dyDescent="0.25">
      <c r="A25" s="10" t="s">
        <v>1154</v>
      </c>
      <c r="B25" s="1"/>
      <c r="C25" s="1"/>
      <c r="D25" s="255" t="str">
        <f>CONCATENATE("BUD",NOTES!$D$7)</f>
        <v>BUD2021</v>
      </c>
      <c r="E25" s="255" t="str">
        <f>CONCATENATE("BUD",NOTES!$D$7)</f>
        <v>BUD2021</v>
      </c>
      <c r="F25" s="255" t="str">
        <f>CONCATENATE("BUD",NOTES!$D$7-1)</f>
        <v>BUD2020</v>
      </c>
      <c r="G25" s="74"/>
      <c r="H25" s="74"/>
      <c r="M25" s="74"/>
      <c r="N25" s="74"/>
      <c r="O25" s="74"/>
    </row>
    <row r="26" spans="1:15" s="73" customFormat="1" ht="15.75" hidden="1" x14ac:dyDescent="0.25">
      <c r="A26" s="10" t="s">
        <v>1155</v>
      </c>
      <c r="B26" s="1"/>
      <c r="C26" s="1"/>
      <c r="D26" s="10">
        <v>10</v>
      </c>
      <c r="E26" s="10">
        <v>20</v>
      </c>
      <c r="F26" s="10">
        <v>10</v>
      </c>
      <c r="G26" s="74"/>
      <c r="H26" s="74"/>
      <c r="M26" s="74"/>
      <c r="N26" s="74"/>
      <c r="O26" s="74"/>
    </row>
    <row r="27" spans="1:15" s="73" customFormat="1" ht="15.75" hidden="1" x14ac:dyDescent="0.25">
      <c r="A27" s="10" t="s">
        <v>1156</v>
      </c>
      <c r="B27" s="1"/>
      <c r="C27" s="1"/>
      <c r="D27" s="10" t="s">
        <v>81</v>
      </c>
      <c r="E27" s="10" t="s">
        <v>81</v>
      </c>
      <c r="F27" s="10" t="s">
        <v>81</v>
      </c>
    </row>
    <row r="28" spans="1:15" s="73" customFormat="1" x14ac:dyDescent="0.2">
      <c r="A28" s="75"/>
      <c r="B28" s="75"/>
      <c r="C28" s="75"/>
      <c r="D28" s="129"/>
      <c r="E28" s="94"/>
      <c r="F28" s="129"/>
    </row>
    <row r="29" spans="1:15" ht="15.75" hidden="1" x14ac:dyDescent="0.25">
      <c r="A29" s="10" t="s">
        <v>1751</v>
      </c>
      <c r="B29" s="1"/>
      <c r="C29" s="1"/>
      <c r="D29" s="1"/>
      <c r="E29" s="1"/>
      <c r="F29" s="1"/>
    </row>
    <row r="30" spans="1:15" s="73" customFormat="1" ht="15.75" hidden="1" x14ac:dyDescent="0.25">
      <c r="A30" s="10" t="s">
        <v>532</v>
      </c>
      <c r="B30" s="1"/>
      <c r="C30" s="1"/>
      <c r="D30" s="1"/>
      <c r="E30" s="1"/>
      <c r="F30" s="1"/>
    </row>
    <row r="31" spans="1:15" s="73" customFormat="1" ht="15.75" hidden="1" x14ac:dyDescent="0.25">
      <c r="A31" s="10" t="s">
        <v>90</v>
      </c>
      <c r="B31" s="1"/>
      <c r="C31" s="1"/>
      <c r="D31" s="255" t="s">
        <v>1018</v>
      </c>
      <c r="E31" s="255" t="s">
        <v>1018</v>
      </c>
      <c r="F31" s="255" t="s">
        <v>1018</v>
      </c>
    </row>
    <row r="32" spans="1:15" s="73" customFormat="1" ht="15.75" hidden="1" x14ac:dyDescent="0.25">
      <c r="A32" s="10" t="s">
        <v>533</v>
      </c>
      <c r="B32" s="1"/>
      <c r="C32" s="1"/>
      <c r="D32" s="255" t="str">
        <f>CONCATENATE("BUD",NOTES!$D$7)</f>
        <v>BUD2021</v>
      </c>
      <c r="E32" s="255" t="str">
        <f>CONCATENATE("BUD",NOTES!$D$7)</f>
        <v>BUD2021</v>
      </c>
      <c r="F32" s="255" t="str">
        <f>CONCATENATE("BUD",NOTES!$D$7-1)</f>
        <v>BUD2020</v>
      </c>
    </row>
    <row r="33" spans="1:15" s="73" customFormat="1" ht="15.75" hidden="1" x14ac:dyDescent="0.25">
      <c r="A33" s="10" t="s">
        <v>534</v>
      </c>
      <c r="B33" s="1"/>
      <c r="C33" s="1"/>
      <c r="D33" s="10">
        <v>10</v>
      </c>
      <c r="E33" s="10">
        <v>20</v>
      </c>
      <c r="F33" s="10">
        <v>10</v>
      </c>
    </row>
    <row r="34" spans="1:15" s="73" customFormat="1" ht="15.75" hidden="1" x14ac:dyDescent="0.25">
      <c r="A34" s="10" t="s">
        <v>535</v>
      </c>
      <c r="B34" s="1"/>
      <c r="C34" s="1"/>
      <c r="D34" s="10" t="s">
        <v>81</v>
      </c>
      <c r="E34" s="10" t="s">
        <v>81</v>
      </c>
      <c r="F34" s="10" t="s">
        <v>81</v>
      </c>
    </row>
    <row r="35" spans="1:15" s="73" customFormat="1" x14ac:dyDescent="0.2">
      <c r="A35" s="75"/>
      <c r="B35" s="75"/>
      <c r="C35" s="75"/>
      <c r="D35" s="129"/>
      <c r="E35" s="129"/>
      <c r="F35" s="129"/>
      <c r="G35" s="74"/>
      <c r="H35" s="74"/>
      <c r="M35" s="74"/>
      <c r="N35" s="74"/>
      <c r="O35" s="74"/>
    </row>
    <row r="36" spans="1:15" s="73" customFormat="1" ht="15.75" hidden="1" x14ac:dyDescent="0.25">
      <c r="A36" s="10" t="s">
        <v>1752</v>
      </c>
      <c r="B36" s="1"/>
      <c r="C36" s="1"/>
      <c r="D36" s="1"/>
      <c r="E36" s="1"/>
      <c r="F36" s="1"/>
    </row>
    <row r="37" spans="1:15" s="73" customFormat="1" ht="15.75" hidden="1" x14ac:dyDescent="0.25">
      <c r="A37" s="10" t="s">
        <v>540</v>
      </c>
      <c r="B37" s="1"/>
      <c r="C37" s="1"/>
      <c r="D37" s="1"/>
      <c r="E37" s="1"/>
      <c r="F37" s="1"/>
    </row>
    <row r="38" spans="1:15" s="73" customFormat="1" ht="15.75" hidden="1" x14ac:dyDescent="0.25">
      <c r="A38" s="10" t="s">
        <v>94</v>
      </c>
      <c r="B38" s="1"/>
      <c r="C38" s="1"/>
      <c r="D38" s="255" t="s">
        <v>1018</v>
      </c>
      <c r="E38" s="255" t="s">
        <v>1018</v>
      </c>
      <c r="F38" s="255" t="s">
        <v>1018</v>
      </c>
    </row>
    <row r="39" spans="1:15" s="73" customFormat="1" ht="15.75" hidden="1" x14ac:dyDescent="0.25">
      <c r="A39" s="10" t="s">
        <v>541</v>
      </c>
      <c r="B39" s="1"/>
      <c r="C39" s="1"/>
      <c r="D39" s="255" t="str">
        <f>CONCATENATE("BUD",NOTES!$D$7)</f>
        <v>BUD2021</v>
      </c>
      <c r="E39" s="255" t="str">
        <f>CONCATENATE("BUD",NOTES!$D$7)</f>
        <v>BUD2021</v>
      </c>
      <c r="F39" s="255" t="str">
        <f>CONCATENATE("BUD",NOTES!$D$7-1)</f>
        <v>BUD2020</v>
      </c>
    </row>
    <row r="40" spans="1:15" s="73" customFormat="1" ht="15.75" hidden="1" x14ac:dyDescent="0.25">
      <c r="A40" s="10" t="s">
        <v>542</v>
      </c>
      <c r="B40" s="1"/>
      <c r="C40" s="1"/>
      <c r="D40" s="10">
        <v>10</v>
      </c>
      <c r="E40" s="10">
        <v>20</v>
      </c>
      <c r="F40" s="10">
        <v>10</v>
      </c>
      <c r="G40" s="74"/>
      <c r="H40" s="74"/>
      <c r="M40" s="74"/>
      <c r="N40" s="74"/>
      <c r="O40" s="74"/>
    </row>
    <row r="41" spans="1:15" s="75" customFormat="1" ht="15.75" hidden="1" x14ac:dyDescent="0.25">
      <c r="A41" s="10" t="s">
        <v>543</v>
      </c>
      <c r="B41" s="1"/>
      <c r="C41" s="1"/>
      <c r="D41" s="10" t="s">
        <v>81</v>
      </c>
      <c r="E41" s="10" t="s">
        <v>81</v>
      </c>
      <c r="F41" s="10" t="s">
        <v>81</v>
      </c>
      <c r="G41" s="74"/>
      <c r="H41" s="74"/>
      <c r="M41" s="74"/>
      <c r="N41" s="74"/>
      <c r="O41" s="74"/>
    </row>
    <row r="42" spans="1:15" s="73" customFormat="1" x14ac:dyDescent="0.2">
      <c r="A42" s="75"/>
      <c r="B42" s="75"/>
      <c r="C42" s="75"/>
      <c r="D42" s="129"/>
      <c r="E42" s="129"/>
      <c r="F42" s="129"/>
      <c r="G42" s="74"/>
      <c r="H42" s="74"/>
      <c r="M42" s="74"/>
      <c r="N42" s="74"/>
      <c r="O42" s="74"/>
    </row>
    <row r="43" spans="1:15" s="73" customFormat="1" ht="15.75" hidden="1" x14ac:dyDescent="0.25">
      <c r="A43" s="10" t="s">
        <v>1753</v>
      </c>
      <c r="B43" s="1"/>
      <c r="C43" s="1"/>
      <c r="D43" s="1"/>
      <c r="E43" s="1"/>
      <c r="F43" s="1"/>
      <c r="G43" s="74"/>
      <c r="H43" s="74"/>
      <c r="M43" s="74"/>
      <c r="N43" s="74"/>
      <c r="O43" s="74"/>
    </row>
    <row r="44" spans="1:15" s="73" customFormat="1" ht="15.75" hidden="1" x14ac:dyDescent="0.25">
      <c r="A44" s="10" t="s">
        <v>544</v>
      </c>
      <c r="B44" s="1"/>
      <c r="C44" s="1"/>
      <c r="D44" s="1"/>
      <c r="E44" s="1"/>
      <c r="F44" s="1"/>
    </row>
    <row r="45" spans="1:15" s="73" customFormat="1" ht="15.75" hidden="1" x14ac:dyDescent="0.25">
      <c r="A45" s="10" t="s">
        <v>98</v>
      </c>
      <c r="B45" s="1"/>
      <c r="C45" s="1"/>
      <c r="D45" s="255" t="s">
        <v>1018</v>
      </c>
      <c r="E45" s="255" t="s">
        <v>1018</v>
      </c>
      <c r="F45" s="255" t="s">
        <v>1018</v>
      </c>
    </row>
    <row r="46" spans="1:15" ht="15.75" hidden="1" x14ac:dyDescent="0.25">
      <c r="A46" s="10" t="s">
        <v>545</v>
      </c>
      <c r="B46" s="1"/>
      <c r="C46" s="1"/>
      <c r="D46" s="255" t="str">
        <f>CONCATENATE("BUD",NOTES!$D$7)</f>
        <v>BUD2021</v>
      </c>
      <c r="E46" s="255" t="str">
        <f>CONCATENATE("BUD",NOTES!$D$7)</f>
        <v>BUD2021</v>
      </c>
      <c r="F46" s="255" t="str">
        <f>CONCATENATE("BUD",NOTES!$D$7-1)</f>
        <v>BUD2020</v>
      </c>
    </row>
    <row r="47" spans="1:15" s="73" customFormat="1" ht="15.75" hidden="1" x14ac:dyDescent="0.25">
      <c r="A47" s="10" t="s">
        <v>546</v>
      </c>
      <c r="B47" s="1"/>
      <c r="C47" s="1"/>
      <c r="D47" s="10">
        <v>10</v>
      </c>
      <c r="E47" s="10">
        <v>20</v>
      </c>
      <c r="F47" s="10">
        <v>10</v>
      </c>
    </row>
    <row r="48" spans="1:15" s="73" customFormat="1" ht="15.75" hidden="1" x14ac:dyDescent="0.25">
      <c r="A48" s="10" t="s">
        <v>547</v>
      </c>
      <c r="B48" s="1"/>
      <c r="C48" s="1"/>
      <c r="D48" s="10" t="s">
        <v>81</v>
      </c>
      <c r="E48" s="10" t="s">
        <v>81</v>
      </c>
      <c r="F48" s="10" t="s">
        <v>81</v>
      </c>
    </row>
    <row r="49" spans="1:15" s="73" customFormat="1" x14ac:dyDescent="0.2">
      <c r="A49" s="37"/>
      <c r="B49" s="79"/>
      <c r="C49" s="79"/>
      <c r="D49" s="262"/>
      <c r="E49" s="262"/>
      <c r="F49" s="262"/>
    </row>
    <row r="50" spans="1:15" s="73" customFormat="1" ht="15.75" hidden="1" x14ac:dyDescent="0.25">
      <c r="A50" s="10" t="s">
        <v>1754</v>
      </c>
      <c r="B50" s="1"/>
      <c r="C50" s="1"/>
      <c r="D50" s="1"/>
      <c r="E50" s="1"/>
      <c r="F50" s="1"/>
    </row>
    <row r="51" spans="1:15" s="73" customFormat="1" ht="15.75" hidden="1" x14ac:dyDescent="0.25">
      <c r="A51" s="10" t="s">
        <v>901</v>
      </c>
      <c r="B51" s="1"/>
      <c r="C51" s="1"/>
      <c r="D51" s="1"/>
      <c r="E51" s="1"/>
      <c r="F51" s="1"/>
    </row>
    <row r="52" spans="1:15" s="73" customFormat="1" ht="15.75" hidden="1" x14ac:dyDescent="0.25">
      <c r="A52" s="10" t="s">
        <v>100</v>
      </c>
      <c r="B52" s="1"/>
      <c r="C52" s="1"/>
      <c r="D52" s="255" t="s">
        <v>1018</v>
      </c>
      <c r="E52" s="255" t="s">
        <v>1018</v>
      </c>
      <c r="F52" s="255" t="s">
        <v>1018</v>
      </c>
      <c r="G52" s="74"/>
      <c r="H52" s="74"/>
      <c r="M52" s="74"/>
      <c r="N52" s="74"/>
      <c r="O52" s="74"/>
    </row>
    <row r="53" spans="1:15" s="75" customFormat="1" ht="15.75" hidden="1" x14ac:dyDescent="0.25">
      <c r="A53" s="10" t="s">
        <v>902</v>
      </c>
      <c r="B53" s="1"/>
      <c r="C53" s="1"/>
      <c r="D53" s="255" t="str">
        <f>CONCATENATE("BUD",NOTES!$D$7)</f>
        <v>BUD2021</v>
      </c>
      <c r="E53" s="255" t="str">
        <f>CONCATENATE("BUD",NOTES!$D$7)</f>
        <v>BUD2021</v>
      </c>
      <c r="F53" s="255" t="str">
        <f>CONCATENATE("BUD",NOTES!$D$7-1)</f>
        <v>BUD2020</v>
      </c>
      <c r="G53" s="74"/>
      <c r="H53" s="74"/>
      <c r="M53" s="74"/>
      <c r="N53" s="74"/>
      <c r="O53" s="74"/>
    </row>
    <row r="54" spans="1:15" s="73" customFormat="1" ht="15.75" hidden="1" x14ac:dyDescent="0.25">
      <c r="A54" s="10" t="s">
        <v>903</v>
      </c>
      <c r="B54" s="1"/>
      <c r="C54" s="1"/>
      <c r="D54" s="10">
        <v>10</v>
      </c>
      <c r="E54" s="10">
        <v>20</v>
      </c>
      <c r="F54" s="10">
        <v>10</v>
      </c>
      <c r="G54" s="74"/>
      <c r="H54" s="74"/>
      <c r="M54" s="74"/>
      <c r="N54" s="74"/>
      <c r="O54" s="74"/>
    </row>
    <row r="55" spans="1:15" s="73" customFormat="1" ht="15.75" hidden="1" x14ac:dyDescent="0.25">
      <c r="A55" s="10" t="s">
        <v>904</v>
      </c>
      <c r="B55" s="1"/>
      <c r="C55" s="1"/>
      <c r="D55" s="10" t="s">
        <v>81</v>
      </c>
      <c r="E55" s="10" t="s">
        <v>81</v>
      </c>
      <c r="F55" s="10" t="s">
        <v>81</v>
      </c>
      <c r="G55" s="74"/>
      <c r="H55" s="74"/>
      <c r="M55" s="74"/>
      <c r="N55" s="74"/>
      <c r="O55" s="74"/>
    </row>
    <row r="56" spans="1:15" s="73" customFormat="1" x14ac:dyDescent="0.2">
      <c r="A56" s="75"/>
      <c r="B56" s="75"/>
      <c r="C56" s="75"/>
      <c r="D56" s="129"/>
      <c r="E56" s="94"/>
      <c r="F56" s="129"/>
    </row>
    <row r="57" spans="1:15" s="73" customFormat="1" ht="15.75" hidden="1" x14ac:dyDescent="0.25">
      <c r="A57" s="10" t="s">
        <v>1755</v>
      </c>
      <c r="B57" s="1"/>
      <c r="C57" s="1"/>
      <c r="D57" s="1"/>
      <c r="E57" s="1"/>
      <c r="F57" s="1"/>
    </row>
    <row r="58" spans="1:15" ht="15.75" hidden="1" x14ac:dyDescent="0.25">
      <c r="A58" s="10" t="s">
        <v>905</v>
      </c>
      <c r="B58" s="1"/>
      <c r="C58" s="1"/>
      <c r="D58" s="1"/>
      <c r="E58" s="1"/>
      <c r="F58" s="1"/>
    </row>
    <row r="59" spans="1:15" s="73" customFormat="1" ht="15.75" hidden="1" x14ac:dyDescent="0.25">
      <c r="A59" s="10" t="s">
        <v>102</v>
      </c>
      <c r="B59" s="1"/>
      <c r="C59" s="1"/>
      <c r="D59" s="255" t="s">
        <v>1018</v>
      </c>
      <c r="E59" s="255" t="s">
        <v>1018</v>
      </c>
      <c r="F59" s="255" t="s">
        <v>1018</v>
      </c>
    </row>
    <row r="60" spans="1:15" s="73" customFormat="1" ht="15.75" hidden="1" x14ac:dyDescent="0.25">
      <c r="A60" s="10" t="s">
        <v>906</v>
      </c>
      <c r="B60" s="1"/>
      <c r="C60" s="1"/>
      <c r="D60" s="255" t="str">
        <f>CONCATENATE("BUD",NOTES!$D$7)</f>
        <v>BUD2021</v>
      </c>
      <c r="E60" s="255" t="str">
        <f>CONCATENATE("BUD",NOTES!$D$7)</f>
        <v>BUD2021</v>
      </c>
      <c r="F60" s="255" t="str">
        <f>CONCATENATE("BUD",NOTES!$D$7-1)</f>
        <v>BUD2020</v>
      </c>
    </row>
    <row r="61" spans="1:15" s="73" customFormat="1" ht="15.75" hidden="1" x14ac:dyDescent="0.25">
      <c r="A61" s="10" t="s">
        <v>907</v>
      </c>
      <c r="B61" s="1"/>
      <c r="C61" s="1"/>
      <c r="D61" s="10">
        <v>10</v>
      </c>
      <c r="E61" s="10">
        <v>20</v>
      </c>
      <c r="F61" s="10">
        <v>10</v>
      </c>
    </row>
    <row r="62" spans="1:15" s="73" customFormat="1" ht="15.75" hidden="1" x14ac:dyDescent="0.25">
      <c r="A62" s="10" t="s">
        <v>908</v>
      </c>
      <c r="B62" s="1"/>
      <c r="C62" s="1"/>
      <c r="D62" s="10" t="s">
        <v>81</v>
      </c>
      <c r="E62" s="10" t="s">
        <v>81</v>
      </c>
      <c r="F62" s="10" t="s">
        <v>81</v>
      </c>
    </row>
    <row r="63" spans="1:15" s="73" customFormat="1" x14ac:dyDescent="0.2">
      <c r="A63" s="75"/>
      <c r="B63" s="75"/>
      <c r="C63" s="75"/>
      <c r="D63" s="129"/>
      <c r="E63" s="129"/>
      <c r="F63" s="129"/>
    </row>
    <row r="64" spans="1:15" s="73" customFormat="1" ht="15.75" hidden="1" x14ac:dyDescent="0.25">
      <c r="A64" s="10" t="s">
        <v>1756</v>
      </c>
      <c r="B64" s="1"/>
      <c r="C64" s="1"/>
      <c r="D64" s="1"/>
      <c r="E64" s="1"/>
      <c r="F64" s="1"/>
      <c r="G64" s="74"/>
      <c r="H64" s="74"/>
      <c r="M64" s="74"/>
      <c r="N64" s="74"/>
      <c r="O64" s="74"/>
    </row>
    <row r="65" spans="1:15" s="75" customFormat="1" ht="15.75" hidden="1" x14ac:dyDescent="0.25">
      <c r="A65" s="10" t="s">
        <v>68</v>
      </c>
      <c r="B65" s="1"/>
      <c r="C65" s="1"/>
      <c r="D65" s="1"/>
      <c r="E65" s="1"/>
      <c r="F65" s="1"/>
      <c r="G65" s="74"/>
      <c r="H65" s="74"/>
      <c r="M65" s="74"/>
      <c r="N65" s="74"/>
      <c r="O65" s="74"/>
    </row>
    <row r="66" spans="1:15" s="73" customFormat="1" ht="15.75" hidden="1" x14ac:dyDescent="0.25">
      <c r="A66" s="10" t="s">
        <v>886</v>
      </c>
      <c r="B66" s="1"/>
      <c r="C66" s="1"/>
      <c r="D66" s="255" t="s">
        <v>1018</v>
      </c>
      <c r="E66" s="255" t="s">
        <v>1018</v>
      </c>
      <c r="F66" s="255" t="s">
        <v>1018</v>
      </c>
      <c r="G66" s="74"/>
      <c r="H66" s="74"/>
      <c r="M66" s="74"/>
      <c r="N66" s="74"/>
      <c r="O66" s="74"/>
    </row>
    <row r="67" spans="1:15" s="73" customFormat="1" ht="15.75" hidden="1" x14ac:dyDescent="0.25">
      <c r="A67" s="10" t="s">
        <v>69</v>
      </c>
      <c r="B67" s="1"/>
      <c r="C67" s="1"/>
      <c r="D67" s="255" t="str">
        <f>CONCATENATE("BUD",NOTES!$D$7)</f>
        <v>BUD2021</v>
      </c>
      <c r="E67" s="255" t="str">
        <f>CONCATENATE("BUD",NOTES!$D$7)</f>
        <v>BUD2021</v>
      </c>
      <c r="F67" s="255" t="str">
        <f>CONCATENATE("BUD",NOTES!$D$7-1)</f>
        <v>BUD2020</v>
      </c>
      <c r="G67" s="74"/>
      <c r="H67" s="74"/>
      <c r="M67" s="74"/>
      <c r="N67" s="74"/>
      <c r="O67" s="74"/>
    </row>
    <row r="68" spans="1:15" s="73" customFormat="1" ht="15.75" hidden="1" x14ac:dyDescent="0.25">
      <c r="A68" s="10" t="s">
        <v>70</v>
      </c>
      <c r="B68" s="1"/>
      <c r="C68" s="1"/>
      <c r="D68" s="10">
        <v>10</v>
      </c>
      <c r="E68" s="10">
        <v>20</v>
      </c>
      <c r="F68" s="10">
        <v>10</v>
      </c>
    </row>
    <row r="69" spans="1:15" s="73" customFormat="1" ht="15.75" hidden="1" x14ac:dyDescent="0.25">
      <c r="A69" s="10" t="s">
        <v>71</v>
      </c>
      <c r="B69" s="1"/>
      <c r="C69" s="1"/>
      <c r="D69" s="10" t="s">
        <v>81</v>
      </c>
      <c r="E69" s="10" t="s">
        <v>81</v>
      </c>
      <c r="F69" s="10" t="s">
        <v>81</v>
      </c>
    </row>
    <row r="70" spans="1:15" x14ac:dyDescent="0.2">
      <c r="A70" s="75"/>
      <c r="B70" s="75"/>
      <c r="C70" s="75"/>
      <c r="D70" s="129"/>
      <c r="E70" s="94"/>
      <c r="F70" s="129"/>
    </row>
    <row r="71" spans="1:15" s="73" customFormat="1" ht="15.75" hidden="1" x14ac:dyDescent="0.25">
      <c r="A71" s="10" t="s">
        <v>1757</v>
      </c>
      <c r="B71" s="1"/>
      <c r="C71" s="1"/>
      <c r="D71" s="1"/>
      <c r="E71" s="1"/>
      <c r="F71" s="1"/>
    </row>
    <row r="72" spans="1:15" s="73" customFormat="1" ht="15.75" hidden="1" x14ac:dyDescent="0.25">
      <c r="A72" s="10" t="s">
        <v>1197</v>
      </c>
      <c r="B72" s="1"/>
      <c r="C72" s="1"/>
      <c r="D72" s="1"/>
      <c r="E72" s="1"/>
      <c r="F72" s="1"/>
    </row>
    <row r="73" spans="1:15" s="73" customFormat="1" ht="15.75" hidden="1" x14ac:dyDescent="0.25">
      <c r="A73" s="10" t="s">
        <v>888</v>
      </c>
      <c r="B73" s="1"/>
      <c r="C73" s="1"/>
      <c r="D73" s="255" t="s">
        <v>1018</v>
      </c>
      <c r="E73" s="255" t="s">
        <v>1018</v>
      </c>
      <c r="F73" s="255" t="s">
        <v>1018</v>
      </c>
    </row>
    <row r="74" spans="1:15" s="73" customFormat="1" ht="15.75" hidden="1" x14ac:dyDescent="0.25">
      <c r="A74" s="10" t="s">
        <v>1198</v>
      </c>
      <c r="B74" s="1"/>
      <c r="C74" s="1"/>
      <c r="D74" s="255" t="str">
        <f>CONCATENATE("BUD",NOTES!$D$7)</f>
        <v>BUD2021</v>
      </c>
      <c r="E74" s="255" t="str">
        <f>CONCATENATE("BUD",NOTES!$D$7)</f>
        <v>BUD2021</v>
      </c>
      <c r="F74" s="255" t="str">
        <f>CONCATENATE("BUD",NOTES!$D$7-1)</f>
        <v>BUD2020</v>
      </c>
    </row>
    <row r="75" spans="1:15" s="73" customFormat="1" ht="15.75" hidden="1" x14ac:dyDescent="0.25">
      <c r="A75" s="10" t="s">
        <v>1199</v>
      </c>
      <c r="B75" s="1"/>
      <c r="C75" s="1"/>
      <c r="D75" s="10">
        <v>10</v>
      </c>
      <c r="E75" s="10">
        <v>20</v>
      </c>
      <c r="F75" s="10">
        <v>10</v>
      </c>
    </row>
    <row r="76" spans="1:15" s="73" customFormat="1" ht="15.75" hidden="1" x14ac:dyDescent="0.25">
      <c r="A76" s="10" t="s">
        <v>1200</v>
      </c>
      <c r="B76" s="1"/>
      <c r="C76" s="1"/>
      <c r="D76" s="10" t="s">
        <v>81</v>
      </c>
      <c r="E76" s="10" t="s">
        <v>81</v>
      </c>
      <c r="F76" s="10" t="s">
        <v>81</v>
      </c>
      <c r="G76" s="74"/>
      <c r="H76" s="74"/>
      <c r="M76" s="74"/>
      <c r="N76" s="74"/>
      <c r="O76" s="74"/>
    </row>
    <row r="77" spans="1:15" s="75" customFormat="1" x14ac:dyDescent="0.2">
      <c r="D77" s="129"/>
      <c r="E77" s="129"/>
      <c r="F77" s="129"/>
      <c r="G77" s="74"/>
      <c r="H77" s="74"/>
      <c r="M77" s="74"/>
      <c r="N77" s="74"/>
      <c r="O77" s="74"/>
    </row>
    <row r="78" spans="1:15" s="73" customFormat="1" ht="15.75" hidden="1" x14ac:dyDescent="0.25">
      <c r="A78" s="10" t="s">
        <v>1758</v>
      </c>
      <c r="B78" s="1"/>
      <c r="C78" s="1"/>
      <c r="D78" s="1"/>
      <c r="E78" s="1"/>
      <c r="F78" s="1"/>
      <c r="G78" s="74"/>
      <c r="H78" s="74"/>
      <c r="M78" s="74"/>
      <c r="N78" s="74"/>
      <c r="O78" s="74"/>
    </row>
    <row r="79" spans="1:15" s="73" customFormat="1" ht="15.75" hidden="1" x14ac:dyDescent="0.25">
      <c r="A79" s="10" t="s">
        <v>548</v>
      </c>
      <c r="B79" s="1"/>
      <c r="C79" s="1"/>
      <c r="D79" s="1"/>
      <c r="E79" s="1"/>
      <c r="F79" s="1"/>
      <c r="G79" s="74"/>
      <c r="H79" s="74"/>
      <c r="M79" s="74"/>
      <c r="N79" s="74"/>
      <c r="O79" s="74"/>
    </row>
    <row r="80" spans="1:15" s="73" customFormat="1" ht="15.75" hidden="1" x14ac:dyDescent="0.25">
      <c r="A80" s="10" t="s">
        <v>890</v>
      </c>
      <c r="B80" s="1"/>
      <c r="C80" s="1"/>
      <c r="D80" s="255" t="s">
        <v>1018</v>
      </c>
      <c r="E80" s="255" t="s">
        <v>1018</v>
      </c>
      <c r="F80" s="255" t="s">
        <v>1018</v>
      </c>
    </row>
    <row r="81" spans="1:15" s="73" customFormat="1" ht="15.75" hidden="1" x14ac:dyDescent="0.25">
      <c r="A81" s="10" t="s">
        <v>549</v>
      </c>
      <c r="B81" s="1"/>
      <c r="C81" s="1"/>
      <c r="D81" s="255" t="str">
        <f>CONCATENATE("BUD",NOTES!$D$7)</f>
        <v>BUD2021</v>
      </c>
      <c r="E81" s="255" t="str">
        <f>CONCATENATE("BUD",NOTES!$D$7)</f>
        <v>BUD2021</v>
      </c>
      <c r="F81" s="255" t="str">
        <f>CONCATENATE("BUD",NOTES!$D$7-1)</f>
        <v>BUD2020</v>
      </c>
    </row>
    <row r="82" spans="1:15" ht="15.75" hidden="1" x14ac:dyDescent="0.25">
      <c r="A82" s="10" t="s">
        <v>550</v>
      </c>
      <c r="B82" s="1"/>
      <c r="C82" s="1"/>
      <c r="D82" s="10">
        <v>10</v>
      </c>
      <c r="E82" s="10">
        <v>20</v>
      </c>
      <c r="F82" s="10">
        <v>10</v>
      </c>
    </row>
    <row r="83" spans="1:15" s="73" customFormat="1" ht="15.75" hidden="1" x14ac:dyDescent="0.25">
      <c r="A83" s="10" t="s">
        <v>551</v>
      </c>
      <c r="B83" s="1"/>
      <c r="C83" s="1"/>
      <c r="D83" s="10" t="s">
        <v>81</v>
      </c>
      <c r="E83" s="10" t="s">
        <v>81</v>
      </c>
      <c r="F83" s="10" t="s">
        <v>81</v>
      </c>
    </row>
    <row r="84" spans="1:15" s="73" customFormat="1" x14ac:dyDescent="0.2">
      <c r="A84" s="75"/>
      <c r="B84" s="75"/>
      <c r="C84" s="75"/>
      <c r="D84" s="129"/>
      <c r="E84" s="129"/>
      <c r="F84" s="129"/>
    </row>
    <row r="85" spans="1:15" s="73" customFormat="1" ht="15.75" hidden="1" x14ac:dyDescent="0.25">
      <c r="A85" s="10" t="s">
        <v>1759</v>
      </c>
      <c r="B85" s="1"/>
      <c r="C85" s="1"/>
      <c r="D85" s="1"/>
      <c r="E85" s="1"/>
      <c r="F85" s="1"/>
    </row>
    <row r="86" spans="1:15" s="73" customFormat="1" ht="15.75" hidden="1" x14ac:dyDescent="0.25">
      <c r="A86" s="10" t="s">
        <v>552</v>
      </c>
      <c r="B86" s="1"/>
      <c r="C86" s="1"/>
      <c r="D86" s="1"/>
      <c r="E86" s="1"/>
      <c r="F86" s="1"/>
    </row>
    <row r="87" spans="1:15" s="73" customFormat="1" ht="15.75" hidden="1" x14ac:dyDescent="0.25">
      <c r="A87" s="10" t="s">
        <v>892</v>
      </c>
      <c r="B87" s="1"/>
      <c r="C87" s="1"/>
      <c r="D87" s="255" t="s">
        <v>1018</v>
      </c>
      <c r="E87" s="255" t="s">
        <v>1018</v>
      </c>
      <c r="F87" s="255" t="s">
        <v>1018</v>
      </c>
    </row>
    <row r="88" spans="1:15" s="73" customFormat="1" ht="15.75" hidden="1" x14ac:dyDescent="0.25">
      <c r="A88" s="10" t="s">
        <v>553</v>
      </c>
      <c r="B88" s="1"/>
      <c r="C88" s="1"/>
      <c r="D88" s="255" t="str">
        <f>CONCATENATE("BUD",NOTES!$D$7)</f>
        <v>BUD2021</v>
      </c>
      <c r="E88" s="255" t="str">
        <f>CONCATENATE("BUD",NOTES!$D$7)</f>
        <v>BUD2021</v>
      </c>
      <c r="F88" s="255" t="str">
        <f>CONCATENATE("BUD",NOTES!$D$7-1)</f>
        <v>BUD2020</v>
      </c>
      <c r="G88" s="74"/>
      <c r="H88" s="74"/>
      <c r="M88" s="74"/>
      <c r="N88" s="74"/>
      <c r="O88" s="74"/>
    </row>
    <row r="89" spans="1:15" s="75" customFormat="1" ht="15.75" hidden="1" x14ac:dyDescent="0.25">
      <c r="A89" s="10" t="s">
        <v>554</v>
      </c>
      <c r="B89" s="1"/>
      <c r="C89" s="1"/>
      <c r="D89" s="10">
        <v>10</v>
      </c>
      <c r="E89" s="10">
        <v>20</v>
      </c>
      <c r="F89" s="10">
        <v>10</v>
      </c>
      <c r="G89" s="74"/>
      <c r="H89" s="74"/>
      <c r="M89" s="74"/>
      <c r="N89" s="74"/>
      <c r="O89" s="74"/>
    </row>
    <row r="90" spans="1:15" s="73" customFormat="1" ht="15.75" hidden="1" x14ac:dyDescent="0.25">
      <c r="A90" s="10" t="s">
        <v>555</v>
      </c>
      <c r="B90" s="1"/>
      <c r="C90" s="1"/>
      <c r="D90" s="10" t="s">
        <v>81</v>
      </c>
      <c r="E90" s="10" t="s">
        <v>81</v>
      </c>
      <c r="F90" s="10" t="s">
        <v>81</v>
      </c>
      <c r="G90" s="74"/>
      <c r="H90" s="74"/>
      <c r="M90" s="74"/>
      <c r="N90" s="74"/>
      <c r="O90" s="74"/>
    </row>
    <row r="91" spans="1:15" s="73" customFormat="1" x14ac:dyDescent="0.2">
      <c r="A91" s="75"/>
      <c r="B91" s="75"/>
      <c r="C91" s="75"/>
      <c r="D91" s="129"/>
      <c r="E91" s="94"/>
      <c r="F91" s="129"/>
      <c r="G91" s="74"/>
      <c r="H91" s="74"/>
      <c r="M91" s="74"/>
      <c r="N91" s="74"/>
      <c r="O91" s="74"/>
    </row>
    <row r="92" spans="1:15" s="73" customFormat="1" ht="15.75" hidden="1" x14ac:dyDescent="0.25">
      <c r="A92" s="10" t="s">
        <v>1760</v>
      </c>
      <c r="B92" s="1"/>
      <c r="C92" s="1"/>
      <c r="D92" s="1"/>
      <c r="E92" s="1"/>
      <c r="F92" s="1"/>
    </row>
    <row r="93" spans="1:15" s="73" customFormat="1" ht="15.75" hidden="1" x14ac:dyDescent="0.25">
      <c r="A93" s="10" t="s">
        <v>556</v>
      </c>
      <c r="B93" s="1"/>
      <c r="C93" s="1"/>
      <c r="D93" s="1"/>
      <c r="E93" s="1"/>
      <c r="F93" s="1"/>
    </row>
    <row r="94" spans="1:15" ht="15.75" hidden="1" x14ac:dyDescent="0.25">
      <c r="A94" s="10" t="s">
        <v>894</v>
      </c>
      <c r="B94" s="1"/>
      <c r="C94" s="1"/>
      <c r="D94" s="255" t="s">
        <v>1018</v>
      </c>
      <c r="E94" s="255" t="s">
        <v>1018</v>
      </c>
      <c r="F94" s="255" t="s">
        <v>1018</v>
      </c>
    </row>
    <row r="95" spans="1:15" s="73" customFormat="1" ht="15.75" hidden="1" x14ac:dyDescent="0.25">
      <c r="A95" s="10" t="s">
        <v>557</v>
      </c>
      <c r="B95" s="1"/>
      <c r="C95" s="1"/>
      <c r="D95" s="255" t="str">
        <f>CONCATENATE("BUD",NOTES!$D$7)</f>
        <v>BUD2021</v>
      </c>
      <c r="E95" s="255" t="str">
        <f>CONCATENATE("BUD",NOTES!$D$7)</f>
        <v>BUD2021</v>
      </c>
      <c r="F95" s="255" t="str">
        <f>CONCATENATE("BUD",NOTES!$D$7-1)</f>
        <v>BUD2020</v>
      </c>
    </row>
    <row r="96" spans="1:15" s="73" customFormat="1" ht="15.75" hidden="1" x14ac:dyDescent="0.25">
      <c r="A96" s="10" t="s">
        <v>558</v>
      </c>
      <c r="B96" s="1"/>
      <c r="C96" s="1"/>
      <c r="D96" s="10">
        <v>10</v>
      </c>
      <c r="E96" s="10">
        <v>20</v>
      </c>
      <c r="F96" s="10">
        <v>10</v>
      </c>
    </row>
    <row r="97" spans="1:15" s="73" customFormat="1" ht="15.75" hidden="1" x14ac:dyDescent="0.25">
      <c r="A97" s="10" t="s">
        <v>559</v>
      </c>
      <c r="B97" s="1"/>
      <c r="C97" s="1"/>
      <c r="D97" s="10" t="s">
        <v>81</v>
      </c>
      <c r="E97" s="10" t="s">
        <v>81</v>
      </c>
      <c r="F97" s="10" t="s">
        <v>81</v>
      </c>
    </row>
    <row r="98" spans="1:15" s="73" customFormat="1" x14ac:dyDescent="0.2">
      <c r="A98" s="75"/>
      <c r="B98" s="75"/>
      <c r="C98" s="75"/>
      <c r="D98" s="129"/>
      <c r="E98" s="129"/>
      <c r="F98" s="129"/>
    </row>
    <row r="99" spans="1:15" s="73" customFormat="1" ht="15.75" hidden="1" x14ac:dyDescent="0.25">
      <c r="A99" s="10" t="s">
        <v>1761</v>
      </c>
      <c r="B99" s="1"/>
      <c r="C99" s="1"/>
      <c r="D99" s="1"/>
      <c r="E99" s="1"/>
      <c r="F99" s="1"/>
    </row>
    <row r="100" spans="1:15" s="73" customFormat="1" ht="15.75" hidden="1" x14ac:dyDescent="0.25">
      <c r="A100" s="10" t="s">
        <v>1146</v>
      </c>
      <c r="B100" s="1"/>
      <c r="C100" s="1"/>
      <c r="D100" s="1"/>
      <c r="E100" s="1"/>
      <c r="F100" s="1"/>
      <c r="G100" s="74"/>
      <c r="H100" s="74"/>
      <c r="M100" s="74"/>
      <c r="N100" s="74"/>
      <c r="O100" s="74"/>
    </row>
    <row r="101" spans="1:15" s="75" customFormat="1" ht="15.75" hidden="1" x14ac:dyDescent="0.25">
      <c r="A101" s="10" t="s">
        <v>896</v>
      </c>
      <c r="B101" s="1"/>
      <c r="C101" s="1"/>
      <c r="D101" s="255" t="s">
        <v>1018</v>
      </c>
      <c r="E101" s="255" t="s">
        <v>1018</v>
      </c>
      <c r="F101" s="255" t="s">
        <v>1018</v>
      </c>
      <c r="G101" s="74"/>
      <c r="H101" s="74"/>
      <c r="M101" s="74"/>
      <c r="N101" s="74"/>
      <c r="O101" s="74"/>
    </row>
    <row r="102" spans="1:15" s="73" customFormat="1" ht="15.75" hidden="1" x14ac:dyDescent="0.25">
      <c r="A102" s="10" t="s">
        <v>1147</v>
      </c>
      <c r="B102" s="1"/>
      <c r="C102" s="1"/>
      <c r="D102" s="255" t="str">
        <f>CONCATENATE("BUD",NOTES!$D$7)</f>
        <v>BUD2021</v>
      </c>
      <c r="E102" s="255" t="str">
        <f>CONCATENATE("BUD",NOTES!$D$7)</f>
        <v>BUD2021</v>
      </c>
      <c r="F102" s="255" t="str">
        <f>CONCATENATE("BUD",NOTES!$D$7-1)</f>
        <v>BUD2020</v>
      </c>
      <c r="G102" s="74"/>
      <c r="H102" s="74"/>
      <c r="M102" s="74"/>
      <c r="N102" s="74"/>
      <c r="O102" s="74"/>
    </row>
    <row r="103" spans="1:15" s="73" customFormat="1" ht="15.75" hidden="1" x14ac:dyDescent="0.25">
      <c r="A103" s="10" t="s">
        <v>1148</v>
      </c>
      <c r="B103" s="1"/>
      <c r="C103" s="1"/>
      <c r="D103" s="10">
        <v>10</v>
      </c>
      <c r="E103" s="10">
        <v>20</v>
      </c>
      <c r="F103" s="10">
        <v>10</v>
      </c>
      <c r="G103" s="74"/>
      <c r="H103" s="74"/>
      <c r="M103" s="74"/>
      <c r="N103" s="74"/>
      <c r="O103" s="74"/>
    </row>
    <row r="104" spans="1:15" s="73" customFormat="1" ht="15.75" hidden="1" x14ac:dyDescent="0.25">
      <c r="A104" s="10" t="s">
        <v>122</v>
      </c>
      <c r="B104" s="1"/>
      <c r="C104" s="1"/>
      <c r="D104" s="10" t="s">
        <v>81</v>
      </c>
      <c r="E104" s="10" t="s">
        <v>81</v>
      </c>
      <c r="F104" s="10" t="s">
        <v>81</v>
      </c>
    </row>
    <row r="105" spans="1:15" s="73" customFormat="1" x14ac:dyDescent="0.2">
      <c r="A105" s="75"/>
      <c r="B105" s="75"/>
      <c r="C105" s="75"/>
      <c r="D105" s="129"/>
      <c r="E105" s="94"/>
      <c r="F105" s="129"/>
    </row>
    <row r="106" spans="1:15" ht="15.75" hidden="1" x14ac:dyDescent="0.25">
      <c r="A106" s="10" t="s">
        <v>1762</v>
      </c>
      <c r="B106" s="1"/>
      <c r="C106" s="1"/>
      <c r="D106" s="1"/>
      <c r="E106" s="1"/>
      <c r="F106" s="1"/>
    </row>
    <row r="107" spans="1:15" s="73" customFormat="1" ht="15.75" hidden="1" x14ac:dyDescent="0.25">
      <c r="A107" s="10" t="s">
        <v>123</v>
      </c>
      <c r="B107" s="1"/>
      <c r="C107" s="1"/>
      <c r="D107" s="1"/>
      <c r="E107" s="1"/>
      <c r="F107" s="1"/>
    </row>
    <row r="108" spans="1:15" s="73" customFormat="1" ht="15.75" hidden="1" x14ac:dyDescent="0.25">
      <c r="A108" s="10" t="s">
        <v>898</v>
      </c>
      <c r="B108" s="1"/>
      <c r="C108" s="1"/>
      <c r="D108" s="255" t="s">
        <v>1018</v>
      </c>
      <c r="E108" s="255" t="s">
        <v>1018</v>
      </c>
      <c r="F108" s="255" t="s">
        <v>1018</v>
      </c>
    </row>
    <row r="109" spans="1:15" s="73" customFormat="1" ht="15.75" hidden="1" x14ac:dyDescent="0.25">
      <c r="A109" s="10" t="s">
        <v>124</v>
      </c>
      <c r="B109" s="1"/>
      <c r="C109" s="1"/>
      <c r="D109" s="255" t="str">
        <f>CONCATENATE("BUD",NOTES!$D$7)</f>
        <v>BUD2021</v>
      </c>
      <c r="E109" s="255" t="str">
        <f>CONCATENATE("BUD",NOTES!$D$7)</f>
        <v>BUD2021</v>
      </c>
      <c r="F109" s="255" t="str">
        <f>CONCATENATE("BUD",NOTES!$D$7-1)</f>
        <v>BUD2020</v>
      </c>
    </row>
    <row r="110" spans="1:15" s="73" customFormat="1" ht="15.75" hidden="1" x14ac:dyDescent="0.25">
      <c r="A110" s="10" t="s">
        <v>125</v>
      </c>
      <c r="B110" s="1"/>
      <c r="C110" s="1"/>
      <c r="D110" s="10">
        <v>10</v>
      </c>
      <c r="E110" s="10">
        <v>20</v>
      </c>
      <c r="F110" s="10">
        <v>10</v>
      </c>
    </row>
    <row r="111" spans="1:15" s="73" customFormat="1" ht="15.75" hidden="1" x14ac:dyDescent="0.25">
      <c r="A111" s="10" t="s">
        <v>126</v>
      </c>
      <c r="B111" s="1"/>
      <c r="C111" s="1"/>
      <c r="D111" s="10" t="s">
        <v>81</v>
      </c>
      <c r="E111" s="10" t="s">
        <v>81</v>
      </c>
      <c r="F111" s="10" t="s">
        <v>81</v>
      </c>
    </row>
    <row r="112" spans="1:15" s="73" customFormat="1" x14ac:dyDescent="0.2">
      <c r="A112" s="75"/>
      <c r="B112" s="75"/>
      <c r="C112" s="75"/>
      <c r="D112" s="129"/>
      <c r="E112" s="129"/>
      <c r="F112" s="129"/>
      <c r="G112" s="74"/>
      <c r="H112" s="74"/>
      <c r="M112" s="74"/>
      <c r="N112" s="74"/>
      <c r="O112" s="74"/>
    </row>
    <row r="113" spans="1:15" s="75" customFormat="1" ht="15.75" hidden="1" x14ac:dyDescent="0.25">
      <c r="A113" s="10" t="s">
        <v>1763</v>
      </c>
      <c r="B113" s="1"/>
      <c r="C113" s="1"/>
      <c r="D113" s="1"/>
      <c r="E113" s="1"/>
      <c r="F113" s="1"/>
      <c r="G113" s="74"/>
      <c r="H113" s="74"/>
      <c r="M113" s="74"/>
      <c r="N113" s="74"/>
      <c r="O113" s="74"/>
    </row>
    <row r="114" spans="1:15" s="73" customFormat="1" ht="15.75" hidden="1" x14ac:dyDescent="0.25">
      <c r="A114" s="10" t="s">
        <v>493</v>
      </c>
      <c r="B114" s="1"/>
      <c r="C114" s="1"/>
      <c r="D114" s="1"/>
      <c r="E114" s="1"/>
      <c r="F114" s="1"/>
      <c r="G114" s="74"/>
      <c r="H114" s="74"/>
      <c r="M114" s="74"/>
      <c r="N114" s="74"/>
      <c r="O114" s="74"/>
    </row>
    <row r="115" spans="1:15" s="73" customFormat="1" ht="15.75" hidden="1" x14ac:dyDescent="0.25">
      <c r="A115" s="10" t="s">
        <v>900</v>
      </c>
      <c r="B115" s="1"/>
      <c r="C115" s="1"/>
      <c r="D115" s="255" t="s">
        <v>1018</v>
      </c>
      <c r="E115" s="255" t="s">
        <v>1018</v>
      </c>
      <c r="F115" s="255" t="s">
        <v>1018</v>
      </c>
      <c r="G115" s="74"/>
      <c r="H115" s="74"/>
      <c r="M115" s="74"/>
      <c r="N115" s="74"/>
      <c r="O115" s="74"/>
    </row>
    <row r="116" spans="1:15" s="73" customFormat="1" ht="15.75" hidden="1" x14ac:dyDescent="0.25">
      <c r="A116" s="10" t="s">
        <v>494</v>
      </c>
      <c r="B116" s="1"/>
      <c r="C116" s="1"/>
      <c r="D116" s="255" t="str">
        <f>CONCATENATE("BUD",NOTES!$D$7)</f>
        <v>BUD2021</v>
      </c>
      <c r="E116" s="255" t="str">
        <f>CONCATENATE("BUD",NOTES!$D$7)</f>
        <v>BUD2021</v>
      </c>
      <c r="F116" s="255" t="str">
        <f>CONCATENATE("BUD",NOTES!$D$7-1)</f>
        <v>BUD2020</v>
      </c>
    </row>
    <row r="117" spans="1:15" s="73" customFormat="1" ht="15.75" hidden="1" x14ac:dyDescent="0.25">
      <c r="A117" s="10" t="s">
        <v>495</v>
      </c>
      <c r="B117" s="1"/>
      <c r="C117" s="1"/>
      <c r="D117" s="10">
        <v>10</v>
      </c>
      <c r="E117" s="10">
        <v>20</v>
      </c>
      <c r="F117" s="10">
        <v>10</v>
      </c>
    </row>
    <row r="118" spans="1:15" ht="15.75" hidden="1" x14ac:dyDescent="0.25">
      <c r="A118" s="10" t="s">
        <v>496</v>
      </c>
      <c r="B118" s="1"/>
      <c r="C118" s="1"/>
      <c r="D118" s="10" t="s">
        <v>81</v>
      </c>
      <c r="E118" s="10" t="s">
        <v>81</v>
      </c>
      <c r="F118" s="10" t="s">
        <v>81</v>
      </c>
    </row>
    <row r="119" spans="1:15" s="73" customFormat="1" x14ac:dyDescent="0.2">
      <c r="A119" s="75"/>
      <c r="B119" s="75"/>
      <c r="C119" s="75"/>
      <c r="D119" s="129"/>
      <c r="E119" s="129"/>
      <c r="F119" s="129"/>
    </row>
    <row r="120" spans="1:15" s="73" customFormat="1" ht="15.75" hidden="1" x14ac:dyDescent="0.25">
      <c r="A120" s="10" t="s">
        <v>1764</v>
      </c>
      <c r="B120" s="1"/>
      <c r="C120" s="1"/>
      <c r="D120" s="1"/>
      <c r="E120" s="1"/>
      <c r="F120" s="1"/>
    </row>
    <row r="121" spans="1:15" s="73" customFormat="1" ht="15.75" hidden="1" x14ac:dyDescent="0.25">
      <c r="A121" s="10" t="s">
        <v>398</v>
      </c>
      <c r="B121" s="1"/>
      <c r="C121" s="1"/>
      <c r="D121" s="1"/>
      <c r="E121" s="1"/>
      <c r="F121" s="1"/>
    </row>
    <row r="122" spans="1:15" s="73" customFormat="1" ht="15.75" hidden="1" x14ac:dyDescent="0.25">
      <c r="A122" s="10" t="s">
        <v>248</v>
      </c>
      <c r="B122" s="1"/>
      <c r="C122" s="1"/>
      <c r="D122" s="255" t="s">
        <v>1018</v>
      </c>
      <c r="E122" s="255" t="s">
        <v>1018</v>
      </c>
      <c r="F122" s="255" t="s">
        <v>1018</v>
      </c>
    </row>
    <row r="123" spans="1:15" s="73" customFormat="1" ht="15.75" hidden="1" x14ac:dyDescent="0.25">
      <c r="A123" s="10" t="s">
        <v>399</v>
      </c>
      <c r="B123" s="1"/>
      <c r="C123" s="1"/>
      <c r="D123" s="255" t="str">
        <f>CONCATENATE("BUD",NOTES!$D$7)</f>
        <v>BUD2021</v>
      </c>
      <c r="E123" s="255" t="str">
        <f>CONCATENATE("BUD",NOTES!$D$7)</f>
        <v>BUD2021</v>
      </c>
      <c r="F123" s="255" t="str">
        <f>CONCATENATE("BUD",NOTES!$D$7-1)</f>
        <v>BUD2020</v>
      </c>
    </row>
    <row r="124" spans="1:15" s="73" customFormat="1" ht="15.75" hidden="1" x14ac:dyDescent="0.25">
      <c r="A124" s="10" t="s">
        <v>400</v>
      </c>
      <c r="B124" s="1"/>
      <c r="C124" s="1"/>
      <c r="D124" s="10">
        <v>10</v>
      </c>
      <c r="E124" s="10">
        <v>20</v>
      </c>
      <c r="F124" s="10">
        <v>10</v>
      </c>
      <c r="G124" s="74"/>
      <c r="H124" s="74"/>
      <c r="M124" s="74"/>
      <c r="N124" s="74"/>
      <c r="O124" s="74"/>
    </row>
    <row r="125" spans="1:15" s="75" customFormat="1" ht="15.75" hidden="1" x14ac:dyDescent="0.25">
      <c r="A125" s="10" t="s">
        <v>401</v>
      </c>
      <c r="B125" s="1"/>
      <c r="C125" s="1"/>
      <c r="D125" s="10" t="s">
        <v>81</v>
      </c>
      <c r="E125" s="10" t="s">
        <v>81</v>
      </c>
      <c r="F125" s="10" t="s">
        <v>81</v>
      </c>
      <c r="G125" s="74"/>
      <c r="H125" s="74"/>
      <c r="M125" s="74"/>
      <c r="N125" s="74"/>
      <c r="O125" s="74"/>
    </row>
    <row r="126" spans="1:15" s="73" customFormat="1" x14ac:dyDescent="0.2">
      <c r="A126" s="75"/>
      <c r="B126" s="75"/>
      <c r="C126" s="75"/>
      <c r="D126" s="129"/>
      <c r="E126" s="129"/>
      <c r="F126" s="129"/>
      <c r="G126" s="74"/>
      <c r="H126" s="74"/>
      <c r="M126" s="74"/>
      <c r="N126" s="74"/>
      <c r="O126" s="74"/>
    </row>
    <row r="127" spans="1:15" s="73" customFormat="1" ht="15.75" hidden="1" x14ac:dyDescent="0.25">
      <c r="A127" s="10" t="s">
        <v>1765</v>
      </c>
      <c r="B127" s="1"/>
      <c r="C127" s="1"/>
      <c r="D127" s="1"/>
      <c r="E127" s="1"/>
      <c r="F127" s="1"/>
      <c r="G127" s="74"/>
      <c r="H127" s="74"/>
      <c r="M127" s="74"/>
      <c r="N127" s="74"/>
      <c r="O127" s="74"/>
    </row>
    <row r="128" spans="1:15" s="73" customFormat="1" ht="15.75" hidden="1" x14ac:dyDescent="0.25">
      <c r="A128" s="10" t="s">
        <v>402</v>
      </c>
      <c r="B128" s="1"/>
      <c r="C128" s="1"/>
      <c r="D128" s="1"/>
      <c r="E128" s="1"/>
      <c r="F128" s="1"/>
    </row>
    <row r="129" spans="1:15" s="73" customFormat="1" ht="15.75" hidden="1" x14ac:dyDescent="0.25">
      <c r="A129" s="10" t="s">
        <v>250</v>
      </c>
      <c r="B129" s="1"/>
      <c r="C129" s="1"/>
      <c r="D129" s="255" t="s">
        <v>1018</v>
      </c>
      <c r="E129" s="255" t="s">
        <v>1018</v>
      </c>
      <c r="F129" s="255" t="s">
        <v>1018</v>
      </c>
    </row>
    <row r="130" spans="1:15" ht="15.75" hidden="1" x14ac:dyDescent="0.25">
      <c r="A130" s="10" t="s">
        <v>403</v>
      </c>
      <c r="B130" s="1"/>
      <c r="C130" s="1"/>
      <c r="D130" s="255" t="str">
        <f>CONCATENATE("BUD",NOTES!$D$7)</f>
        <v>BUD2021</v>
      </c>
      <c r="E130" s="255" t="str">
        <f>CONCATENATE("BUD",NOTES!$D$7)</f>
        <v>BUD2021</v>
      </c>
      <c r="F130" s="255" t="str">
        <f>CONCATENATE("BUD",NOTES!$D$7-1)</f>
        <v>BUD2020</v>
      </c>
    </row>
    <row r="131" spans="1:15" s="73" customFormat="1" ht="15.75" hidden="1" x14ac:dyDescent="0.25">
      <c r="A131" s="10" t="s">
        <v>404</v>
      </c>
      <c r="B131" s="1"/>
      <c r="C131" s="1"/>
      <c r="D131" s="10">
        <v>10</v>
      </c>
      <c r="E131" s="10">
        <v>20</v>
      </c>
      <c r="F131" s="10">
        <v>10</v>
      </c>
    </row>
    <row r="132" spans="1:15" s="73" customFormat="1" ht="15.75" hidden="1" x14ac:dyDescent="0.25">
      <c r="A132" s="10" t="s">
        <v>405</v>
      </c>
      <c r="B132" s="1"/>
      <c r="C132" s="1"/>
      <c r="D132" s="10" t="s">
        <v>81</v>
      </c>
      <c r="E132" s="10" t="s">
        <v>81</v>
      </c>
      <c r="F132" s="10" t="s">
        <v>81</v>
      </c>
    </row>
    <row r="133" spans="1:15" s="73" customFormat="1" x14ac:dyDescent="0.2">
      <c r="A133" s="37"/>
      <c r="B133" s="79"/>
      <c r="C133" s="79"/>
      <c r="D133" s="262"/>
      <c r="E133" s="262"/>
      <c r="F133" s="262"/>
    </row>
    <row r="134" spans="1:15" s="73" customFormat="1" ht="15.75" hidden="1" x14ac:dyDescent="0.25">
      <c r="A134" s="10" t="s">
        <v>1766</v>
      </c>
      <c r="B134" s="1"/>
      <c r="C134" s="1"/>
      <c r="D134" s="1"/>
      <c r="E134" s="1"/>
      <c r="F134" s="1"/>
    </row>
    <row r="135" spans="1:15" s="73" customFormat="1" ht="15.75" hidden="1" x14ac:dyDescent="0.25">
      <c r="A135" s="10" t="s">
        <v>909</v>
      </c>
      <c r="B135" s="1"/>
      <c r="C135" s="1"/>
      <c r="D135" s="1"/>
      <c r="E135" s="1"/>
      <c r="F135" s="1"/>
    </row>
    <row r="136" spans="1:15" s="73" customFormat="1" ht="15.75" hidden="1" x14ac:dyDescent="0.25">
      <c r="A136" s="10" t="s">
        <v>251</v>
      </c>
      <c r="B136" s="1"/>
      <c r="C136" s="1"/>
      <c r="D136" s="255" t="s">
        <v>1018</v>
      </c>
      <c r="E136" s="255" t="s">
        <v>1018</v>
      </c>
      <c r="F136" s="255" t="s">
        <v>1018</v>
      </c>
      <c r="G136" s="74"/>
      <c r="H136" s="74"/>
      <c r="M136" s="74"/>
      <c r="N136" s="74"/>
      <c r="O136" s="74"/>
    </row>
    <row r="137" spans="1:15" s="75" customFormat="1" ht="15.75" hidden="1" x14ac:dyDescent="0.25">
      <c r="A137" s="10" t="s">
        <v>910</v>
      </c>
      <c r="B137" s="1"/>
      <c r="C137" s="1"/>
      <c r="D137" s="255" t="str">
        <f>CONCATENATE("BUD",NOTES!$D$7)</f>
        <v>BUD2021</v>
      </c>
      <c r="E137" s="255" t="str">
        <f>CONCATENATE("BUD",NOTES!$D$7)</f>
        <v>BUD2021</v>
      </c>
      <c r="F137" s="255" t="str">
        <f>CONCATENATE("BUD",NOTES!$D$7-1)</f>
        <v>BUD2020</v>
      </c>
      <c r="G137" s="74"/>
      <c r="H137" s="74"/>
      <c r="M137" s="74"/>
      <c r="N137" s="74"/>
      <c r="O137" s="74"/>
    </row>
    <row r="138" spans="1:15" s="73" customFormat="1" ht="15.75" hidden="1" x14ac:dyDescent="0.25">
      <c r="A138" s="10" t="s">
        <v>911</v>
      </c>
      <c r="B138" s="1"/>
      <c r="C138" s="1"/>
      <c r="D138" s="10">
        <v>10</v>
      </c>
      <c r="E138" s="10">
        <v>20</v>
      </c>
      <c r="F138" s="10">
        <v>10</v>
      </c>
      <c r="G138" s="74"/>
      <c r="H138" s="74"/>
      <c r="M138" s="74"/>
      <c r="N138" s="74"/>
      <c r="O138" s="74"/>
    </row>
    <row r="139" spans="1:15" s="73" customFormat="1" ht="15.75" hidden="1" x14ac:dyDescent="0.25">
      <c r="A139" s="10" t="s">
        <v>912</v>
      </c>
      <c r="B139" s="1"/>
      <c r="C139" s="1"/>
      <c r="D139" s="10" t="s">
        <v>81</v>
      </c>
      <c r="E139" s="10" t="s">
        <v>81</v>
      </c>
      <c r="F139" s="10" t="s">
        <v>81</v>
      </c>
      <c r="G139" s="74"/>
      <c r="H139" s="74"/>
      <c r="M139" s="74"/>
      <c r="N139" s="74"/>
      <c r="O139" s="74"/>
    </row>
    <row r="140" spans="1:15" s="73" customFormat="1" x14ac:dyDescent="0.2">
      <c r="A140" s="75"/>
      <c r="B140" s="75"/>
      <c r="C140" s="75"/>
      <c r="D140" s="129"/>
      <c r="E140" s="94"/>
      <c r="F140" s="262"/>
    </row>
    <row r="141" spans="1:15" s="73" customFormat="1" ht="15.75" hidden="1" x14ac:dyDescent="0.25">
      <c r="A141" s="10" t="s">
        <v>1767</v>
      </c>
      <c r="B141" s="1"/>
      <c r="C141" s="1"/>
      <c r="D141" s="1"/>
      <c r="E141" s="1"/>
      <c r="F141" s="1"/>
    </row>
    <row r="142" spans="1:15" ht="15.75" hidden="1" x14ac:dyDescent="0.25">
      <c r="A142" s="10" t="s">
        <v>913</v>
      </c>
      <c r="B142" s="1"/>
      <c r="C142" s="1"/>
      <c r="D142" s="1"/>
      <c r="E142" s="1"/>
      <c r="F142" s="1"/>
    </row>
    <row r="143" spans="1:15" s="73" customFormat="1" ht="15.75" hidden="1" x14ac:dyDescent="0.25">
      <c r="A143" s="10" t="s">
        <v>252</v>
      </c>
      <c r="B143" s="1"/>
      <c r="C143" s="1"/>
      <c r="D143" s="255" t="s">
        <v>1018</v>
      </c>
      <c r="E143" s="255" t="s">
        <v>1018</v>
      </c>
      <c r="F143" s="255" t="s">
        <v>1018</v>
      </c>
    </row>
    <row r="144" spans="1:15" s="73" customFormat="1" ht="15.75" hidden="1" x14ac:dyDescent="0.25">
      <c r="A144" s="10" t="s">
        <v>914</v>
      </c>
      <c r="B144" s="1"/>
      <c r="C144" s="1"/>
      <c r="D144" s="255" t="str">
        <f>CONCATENATE("BUD",NOTES!$D$7)</f>
        <v>BUD2021</v>
      </c>
      <c r="E144" s="255" t="str">
        <f>CONCATENATE("BUD",NOTES!$D$7)</f>
        <v>BUD2021</v>
      </c>
      <c r="F144" s="255" t="str">
        <f>CONCATENATE("BUD",NOTES!$D$7-1)</f>
        <v>BUD2020</v>
      </c>
    </row>
    <row r="145" spans="1:15" s="73" customFormat="1" ht="15.75" hidden="1" x14ac:dyDescent="0.25">
      <c r="A145" s="10" t="s">
        <v>360</v>
      </c>
      <c r="B145" s="1"/>
      <c r="C145" s="1"/>
      <c r="D145" s="10">
        <v>10</v>
      </c>
      <c r="E145" s="10">
        <v>20</v>
      </c>
      <c r="F145" s="10">
        <v>10</v>
      </c>
    </row>
    <row r="146" spans="1:15" s="73" customFormat="1" ht="15.75" hidden="1" x14ac:dyDescent="0.25">
      <c r="A146" s="10" t="s">
        <v>361</v>
      </c>
      <c r="B146" s="1"/>
      <c r="C146" s="1"/>
      <c r="D146" s="10" t="s">
        <v>81</v>
      </c>
      <c r="E146" s="10" t="s">
        <v>81</v>
      </c>
      <c r="F146" s="10" t="s">
        <v>81</v>
      </c>
    </row>
    <row r="147" spans="1:15" s="73" customFormat="1" x14ac:dyDescent="0.2">
      <c r="A147" s="75"/>
      <c r="B147" s="75"/>
      <c r="C147" s="75"/>
      <c r="D147" s="129"/>
      <c r="E147" s="129"/>
      <c r="F147" s="262"/>
    </row>
    <row r="148" spans="1:15" s="73" customFormat="1" ht="15.75" hidden="1" x14ac:dyDescent="0.25">
      <c r="A148" s="10" t="s">
        <v>1768</v>
      </c>
      <c r="B148" s="1"/>
      <c r="C148" s="1"/>
      <c r="D148" s="1"/>
      <c r="E148" s="1"/>
      <c r="F148" s="1"/>
      <c r="G148" s="74"/>
      <c r="H148" s="74"/>
      <c r="M148" s="74"/>
      <c r="N148" s="74"/>
      <c r="O148" s="74"/>
    </row>
    <row r="149" spans="1:15" s="75" customFormat="1" ht="15.75" hidden="1" x14ac:dyDescent="0.25">
      <c r="A149" s="10" t="s">
        <v>362</v>
      </c>
      <c r="B149" s="1"/>
      <c r="C149" s="1"/>
      <c r="D149" s="1"/>
      <c r="E149" s="1"/>
      <c r="F149" s="1"/>
      <c r="G149" s="74"/>
      <c r="H149" s="74"/>
      <c r="M149" s="74"/>
      <c r="N149" s="74"/>
      <c r="O149" s="74"/>
    </row>
    <row r="150" spans="1:15" s="73" customFormat="1" ht="15.75" hidden="1" x14ac:dyDescent="0.25">
      <c r="A150" s="10" t="s">
        <v>261</v>
      </c>
      <c r="B150" s="1"/>
      <c r="C150" s="1"/>
      <c r="D150" s="255" t="s">
        <v>1018</v>
      </c>
      <c r="E150" s="255" t="s">
        <v>1018</v>
      </c>
      <c r="F150" s="255" t="s">
        <v>1018</v>
      </c>
      <c r="G150" s="74"/>
      <c r="H150" s="74"/>
      <c r="M150" s="74"/>
      <c r="N150" s="74"/>
      <c r="O150" s="74"/>
    </row>
    <row r="151" spans="1:15" s="73" customFormat="1" ht="15.75" hidden="1" x14ac:dyDescent="0.25">
      <c r="A151" s="10" t="s">
        <v>363</v>
      </c>
      <c r="B151" s="1"/>
      <c r="C151" s="1"/>
      <c r="D151" s="255" t="str">
        <f>CONCATENATE("BUD",NOTES!$D$7)</f>
        <v>BUD2021</v>
      </c>
      <c r="E151" s="255" t="str">
        <f>CONCATENATE("BUD",NOTES!$D$7)</f>
        <v>BUD2021</v>
      </c>
      <c r="F151" s="255" t="str">
        <f>CONCATENATE("BUD",NOTES!$D$7-1)</f>
        <v>BUD2020</v>
      </c>
      <c r="G151" s="74"/>
      <c r="H151" s="74"/>
      <c r="M151" s="74"/>
      <c r="N151" s="74"/>
      <c r="O151" s="74"/>
    </row>
    <row r="152" spans="1:15" s="73" customFormat="1" ht="15.75" hidden="1" x14ac:dyDescent="0.25">
      <c r="A152" s="10" t="s">
        <v>1175</v>
      </c>
      <c r="B152" s="1"/>
      <c r="C152" s="1"/>
      <c r="D152" s="10">
        <v>10</v>
      </c>
      <c r="E152" s="10">
        <v>20</v>
      </c>
      <c r="F152" s="10">
        <v>10</v>
      </c>
    </row>
    <row r="153" spans="1:15" s="73" customFormat="1" ht="15.75" hidden="1" x14ac:dyDescent="0.25">
      <c r="A153" s="10" t="s">
        <v>1176</v>
      </c>
      <c r="B153" s="1"/>
      <c r="C153" s="1"/>
      <c r="D153" s="10" t="s">
        <v>81</v>
      </c>
      <c r="E153" s="10" t="s">
        <v>81</v>
      </c>
      <c r="F153" s="10" t="s">
        <v>81</v>
      </c>
    </row>
    <row r="154" spans="1:15" x14ac:dyDescent="0.2">
      <c r="A154" s="75"/>
      <c r="B154" s="75"/>
      <c r="C154" s="75"/>
      <c r="D154" s="129"/>
      <c r="E154" s="94"/>
      <c r="F154" s="262"/>
    </row>
    <row r="155" spans="1:15" s="73" customFormat="1" ht="15.75" hidden="1" x14ac:dyDescent="0.25">
      <c r="A155" s="10" t="s">
        <v>1769</v>
      </c>
      <c r="B155" s="1"/>
      <c r="C155" s="1"/>
      <c r="D155" s="1"/>
      <c r="E155" s="1"/>
      <c r="F155" s="1"/>
    </row>
    <row r="156" spans="1:15" s="73" customFormat="1" ht="15.75" hidden="1" x14ac:dyDescent="0.25">
      <c r="A156" s="10" t="s">
        <v>1177</v>
      </c>
      <c r="B156" s="1"/>
      <c r="C156" s="1"/>
      <c r="D156" s="1"/>
      <c r="E156" s="1"/>
      <c r="F156" s="1"/>
    </row>
    <row r="157" spans="1:15" s="73" customFormat="1" ht="15.75" hidden="1" x14ac:dyDescent="0.25">
      <c r="A157" s="10" t="s">
        <v>262</v>
      </c>
      <c r="B157" s="1"/>
      <c r="C157" s="1"/>
      <c r="D157" s="255" t="s">
        <v>1018</v>
      </c>
      <c r="E157" s="255" t="s">
        <v>1018</v>
      </c>
      <c r="F157" s="255" t="s">
        <v>1018</v>
      </c>
    </row>
    <row r="158" spans="1:15" s="73" customFormat="1" ht="15.75" hidden="1" x14ac:dyDescent="0.25">
      <c r="A158" s="10" t="s">
        <v>1178</v>
      </c>
      <c r="B158" s="1"/>
      <c r="C158" s="1"/>
      <c r="D158" s="255" t="str">
        <f>CONCATENATE("BUD",NOTES!$D$7)</f>
        <v>BUD2021</v>
      </c>
      <c r="E158" s="255" t="str">
        <f>CONCATENATE("BUD",NOTES!$D$7)</f>
        <v>BUD2021</v>
      </c>
      <c r="F158" s="255" t="str">
        <f>CONCATENATE("BUD",NOTES!$D$7-1)</f>
        <v>BUD2020</v>
      </c>
    </row>
    <row r="159" spans="1:15" s="73" customFormat="1" ht="15.75" hidden="1" x14ac:dyDescent="0.25">
      <c r="A159" s="10" t="s">
        <v>1179</v>
      </c>
      <c r="B159" s="1"/>
      <c r="C159" s="1"/>
      <c r="D159" s="10">
        <v>10</v>
      </c>
      <c r="E159" s="10">
        <v>20</v>
      </c>
      <c r="F159" s="10">
        <v>10</v>
      </c>
    </row>
    <row r="160" spans="1:15" s="73" customFormat="1" ht="15.75" hidden="1" x14ac:dyDescent="0.25">
      <c r="A160" s="10" t="s">
        <v>1180</v>
      </c>
      <c r="B160" s="1"/>
      <c r="C160" s="1"/>
      <c r="D160" s="10" t="s">
        <v>81</v>
      </c>
      <c r="E160" s="10" t="s">
        <v>81</v>
      </c>
      <c r="F160" s="10" t="s">
        <v>81</v>
      </c>
      <c r="G160" s="74"/>
      <c r="H160" s="74"/>
      <c r="M160" s="74"/>
      <c r="N160" s="74"/>
      <c r="O160" s="74"/>
    </row>
    <row r="161" spans="1:15" s="75" customFormat="1" x14ac:dyDescent="0.2">
      <c r="D161" s="129"/>
      <c r="E161" s="129"/>
      <c r="F161" s="262"/>
      <c r="G161" s="74"/>
      <c r="H161" s="74"/>
      <c r="M161" s="74"/>
      <c r="N161" s="74"/>
      <c r="O161" s="74"/>
    </row>
    <row r="162" spans="1:15" s="73" customFormat="1" ht="15.75" hidden="1" x14ac:dyDescent="0.25">
      <c r="A162" s="10" t="s">
        <v>1770</v>
      </c>
      <c r="B162" s="1"/>
      <c r="C162" s="1"/>
      <c r="D162" s="1"/>
      <c r="E162" s="1"/>
      <c r="F162" s="1"/>
      <c r="G162" s="74"/>
      <c r="H162" s="74"/>
      <c r="M162" s="74"/>
      <c r="N162" s="74"/>
      <c r="O162" s="74"/>
    </row>
    <row r="163" spans="1:15" s="73" customFormat="1" ht="15.75" hidden="1" x14ac:dyDescent="0.25">
      <c r="A163" s="10" t="s">
        <v>1181</v>
      </c>
      <c r="B163" s="1"/>
      <c r="C163" s="1"/>
      <c r="D163" s="1"/>
      <c r="E163" s="1"/>
      <c r="F163" s="1"/>
      <c r="G163" s="74"/>
      <c r="H163" s="74"/>
      <c r="M163" s="74"/>
      <c r="N163" s="74"/>
      <c r="O163" s="74"/>
    </row>
    <row r="164" spans="1:15" s="73" customFormat="1" ht="15.75" hidden="1" x14ac:dyDescent="0.25">
      <c r="A164" s="10" t="s">
        <v>263</v>
      </c>
      <c r="B164" s="1"/>
      <c r="C164" s="1"/>
      <c r="D164" s="255" t="s">
        <v>1018</v>
      </c>
      <c r="E164" s="255" t="s">
        <v>1018</v>
      </c>
      <c r="F164" s="255" t="s">
        <v>1018</v>
      </c>
    </row>
    <row r="165" spans="1:15" s="73" customFormat="1" ht="15.75" hidden="1" x14ac:dyDescent="0.25">
      <c r="A165" s="10" t="s">
        <v>1182</v>
      </c>
      <c r="B165" s="1"/>
      <c r="C165" s="1"/>
      <c r="D165" s="255" t="str">
        <f>CONCATENATE("BUD",NOTES!$D$7)</f>
        <v>BUD2021</v>
      </c>
      <c r="E165" s="255" t="str">
        <f>CONCATENATE("BUD",NOTES!$D$7)</f>
        <v>BUD2021</v>
      </c>
      <c r="F165" s="255" t="str">
        <f>CONCATENATE("BUD",NOTES!$D$7-1)</f>
        <v>BUD2020</v>
      </c>
    </row>
    <row r="166" spans="1:15" ht="15.75" hidden="1" x14ac:dyDescent="0.25">
      <c r="A166" s="10" t="s">
        <v>1183</v>
      </c>
      <c r="B166" s="1"/>
      <c r="C166" s="1"/>
      <c r="D166" s="10">
        <v>10</v>
      </c>
      <c r="E166" s="10">
        <v>20</v>
      </c>
      <c r="F166" s="10">
        <v>10</v>
      </c>
    </row>
    <row r="167" spans="1:15" s="73" customFormat="1" ht="15.75" hidden="1" x14ac:dyDescent="0.25">
      <c r="A167" s="10" t="s">
        <v>1184</v>
      </c>
      <c r="B167" s="1"/>
      <c r="C167" s="1"/>
      <c r="D167" s="10" t="s">
        <v>81</v>
      </c>
      <c r="E167" s="10" t="s">
        <v>81</v>
      </c>
      <c r="F167" s="10" t="s">
        <v>81</v>
      </c>
    </row>
    <row r="168" spans="1:15" s="73" customFormat="1" ht="15.75" x14ac:dyDescent="0.25">
      <c r="A168" s="10"/>
      <c r="B168" s="1"/>
      <c r="C168" s="1"/>
      <c r="D168" s="10"/>
      <c r="E168" s="10"/>
      <c r="F168" s="10"/>
    </row>
    <row r="169" spans="1:15" s="73" customFormat="1" ht="15.75" hidden="1" x14ac:dyDescent="0.25">
      <c r="A169" s="10" t="s">
        <v>1771</v>
      </c>
      <c r="B169" s="1"/>
      <c r="C169" s="1"/>
      <c r="D169" s="1"/>
      <c r="E169" s="1"/>
      <c r="F169" s="1"/>
      <c r="G169" s="74"/>
      <c r="H169" s="74"/>
      <c r="M169" s="74"/>
      <c r="N169" s="74"/>
      <c r="O169" s="74"/>
    </row>
    <row r="170" spans="1:15" s="73" customFormat="1" ht="15.75" hidden="1" x14ac:dyDescent="0.25">
      <c r="A170" s="10" t="s">
        <v>1185</v>
      </c>
      <c r="B170" s="1"/>
      <c r="C170" s="1"/>
      <c r="D170" s="1"/>
      <c r="E170" s="1"/>
      <c r="F170" s="1"/>
      <c r="G170" s="74"/>
      <c r="H170" s="74"/>
      <c r="M170" s="74"/>
      <c r="N170" s="74"/>
      <c r="O170" s="74"/>
    </row>
    <row r="171" spans="1:15" s="73" customFormat="1" ht="15.75" hidden="1" x14ac:dyDescent="0.25">
      <c r="A171" s="10" t="s">
        <v>264</v>
      </c>
      <c r="B171" s="1"/>
      <c r="C171" s="1"/>
      <c r="D171" s="255" t="s">
        <v>1018</v>
      </c>
      <c r="E171" s="255" t="s">
        <v>1018</v>
      </c>
      <c r="F171" s="255" t="s">
        <v>1018</v>
      </c>
    </row>
    <row r="172" spans="1:15" s="73" customFormat="1" ht="15.75" hidden="1" x14ac:dyDescent="0.25">
      <c r="A172" s="10" t="s">
        <v>1186</v>
      </c>
      <c r="B172" s="1"/>
      <c r="C172" s="1"/>
      <c r="D172" s="255" t="str">
        <f>CONCATENATE("BUD",NOTES!$D$7)</f>
        <v>BUD2021</v>
      </c>
      <c r="E172" s="255" t="str">
        <f>CONCATENATE("BUD",NOTES!$D$7)</f>
        <v>BUD2021</v>
      </c>
      <c r="F172" s="255" t="str">
        <f>CONCATENATE("BUD",NOTES!$D$7-1)</f>
        <v>BUD2020</v>
      </c>
    </row>
    <row r="173" spans="1:15" ht="15.75" hidden="1" x14ac:dyDescent="0.25">
      <c r="A173" s="10" t="s">
        <v>1187</v>
      </c>
      <c r="B173" s="1"/>
      <c r="C173" s="1"/>
      <c r="D173" s="10">
        <v>10</v>
      </c>
      <c r="E173" s="10">
        <v>20</v>
      </c>
      <c r="F173" s="10">
        <v>10</v>
      </c>
    </row>
    <row r="174" spans="1:15" s="73" customFormat="1" ht="15.75" hidden="1" x14ac:dyDescent="0.25">
      <c r="A174" s="10" t="s">
        <v>1188</v>
      </c>
      <c r="B174" s="1"/>
      <c r="C174" s="1"/>
      <c r="D174" s="10" t="s">
        <v>81</v>
      </c>
      <c r="E174" s="10" t="s">
        <v>81</v>
      </c>
      <c r="F174" s="10" t="s">
        <v>81</v>
      </c>
    </row>
    <row r="175" spans="1:15" s="73" customFormat="1" x14ac:dyDescent="0.2">
      <c r="A175" s="75"/>
      <c r="B175" s="75"/>
      <c r="C175" s="75"/>
      <c r="D175" s="75"/>
      <c r="E175" s="75"/>
    </row>
    <row r="176" spans="1:15" s="73" customFormat="1" hidden="1" x14ac:dyDescent="0.2">
      <c r="A176" t="s">
        <v>658</v>
      </c>
      <c r="B176" s="75"/>
      <c r="C176" s="75"/>
      <c r="D176" s="75">
        <v>0</v>
      </c>
      <c r="E176" s="75">
        <v>317400</v>
      </c>
      <c r="F176" s="73">
        <v>317400</v>
      </c>
    </row>
    <row r="177" spans="1:6" s="73" customFormat="1" hidden="1" x14ac:dyDescent="0.2">
      <c r="A177" t="s">
        <v>660</v>
      </c>
      <c r="B177" s="75"/>
      <c r="C177" s="75"/>
      <c r="D177" s="75">
        <v>0</v>
      </c>
      <c r="E177" s="75">
        <v>0</v>
      </c>
      <c r="F177" s="73">
        <v>0</v>
      </c>
    </row>
    <row r="178" spans="1:6" s="73" customFormat="1" hidden="1" x14ac:dyDescent="0.2">
      <c r="A178" t="s">
        <v>661</v>
      </c>
      <c r="B178" s="75"/>
      <c r="C178" s="75"/>
      <c r="D178" s="75">
        <v>0</v>
      </c>
      <c r="E178" s="75">
        <v>1948.35</v>
      </c>
      <c r="F178" s="73">
        <v>1223.74</v>
      </c>
    </row>
    <row r="179" spans="1:6" s="73" customFormat="1" hidden="1" x14ac:dyDescent="0.2">
      <c r="A179" t="s">
        <v>662</v>
      </c>
      <c r="B179" s="75"/>
      <c r="C179" s="75"/>
      <c r="D179" s="75">
        <v>0</v>
      </c>
      <c r="E179" s="75">
        <v>2038800</v>
      </c>
      <c r="F179" s="73">
        <v>2012500</v>
      </c>
    </row>
    <row r="180" spans="1:6" s="73" customFormat="1" hidden="1" x14ac:dyDescent="0.2">
      <c r="A180" t="s">
        <v>663</v>
      </c>
      <c r="B180" s="75"/>
      <c r="C180" s="75"/>
      <c r="D180" s="75">
        <v>0</v>
      </c>
      <c r="E180" s="75">
        <v>0</v>
      </c>
      <c r="F180" s="73">
        <v>0</v>
      </c>
    </row>
    <row r="181" spans="1:6" s="73" customFormat="1" hidden="1" x14ac:dyDescent="0.2">
      <c r="A181" t="s">
        <v>665</v>
      </c>
      <c r="B181" s="75"/>
      <c r="C181" s="75"/>
      <c r="D181" s="75">
        <v>0</v>
      </c>
      <c r="E181" s="75">
        <v>133000</v>
      </c>
      <c r="F181" s="73">
        <v>113000</v>
      </c>
    </row>
    <row r="182" spans="1:6" s="73" customFormat="1" hidden="1" x14ac:dyDescent="0.2">
      <c r="A182" t="s">
        <v>666</v>
      </c>
      <c r="B182" s="75"/>
      <c r="C182" s="75"/>
      <c r="D182" s="75">
        <v>0</v>
      </c>
      <c r="E182" s="75">
        <v>0</v>
      </c>
      <c r="F182" s="73">
        <v>0</v>
      </c>
    </row>
    <row r="183" spans="1:6" s="73" customFormat="1" hidden="1" x14ac:dyDescent="0.2">
      <c r="A183" t="s">
        <v>667</v>
      </c>
      <c r="B183" s="75"/>
      <c r="C183" s="75"/>
      <c r="D183" s="75">
        <v>0</v>
      </c>
      <c r="E183" s="75">
        <v>789138.03</v>
      </c>
      <c r="F183" s="73">
        <v>751692.39</v>
      </c>
    </row>
    <row r="184" spans="1:6" s="73" customFormat="1" hidden="1" x14ac:dyDescent="0.2">
      <c r="A184" t="s">
        <v>668</v>
      </c>
      <c r="B184" s="75"/>
      <c r="C184" s="75"/>
      <c r="D184" s="75">
        <v>0</v>
      </c>
      <c r="E184" s="75">
        <v>2184400</v>
      </c>
      <c r="F184" s="73">
        <v>2070200</v>
      </c>
    </row>
    <row r="185" spans="1:6" s="73" customFormat="1" hidden="1" x14ac:dyDescent="0.2">
      <c r="A185" t="s">
        <v>669</v>
      </c>
      <c r="B185" s="75"/>
      <c r="C185" s="75"/>
      <c r="D185" s="75">
        <v>0</v>
      </c>
      <c r="E185" s="75">
        <v>95000</v>
      </c>
      <c r="F185" s="73">
        <v>95000</v>
      </c>
    </row>
    <row r="186" spans="1:6" s="73" customFormat="1" hidden="1" x14ac:dyDescent="0.2">
      <c r="A186" t="s">
        <v>670</v>
      </c>
      <c r="B186" s="75"/>
      <c r="C186" s="75"/>
      <c r="D186" s="75">
        <v>0</v>
      </c>
      <c r="E186" s="75">
        <v>0</v>
      </c>
      <c r="F186" s="73">
        <v>0</v>
      </c>
    </row>
    <row r="187" spans="1:6" s="73" customFormat="1" hidden="1" x14ac:dyDescent="0.2">
      <c r="A187" t="s">
        <v>671</v>
      </c>
      <c r="B187" s="75"/>
      <c r="C187" s="75"/>
      <c r="D187" s="75">
        <v>0</v>
      </c>
      <c r="E187" s="75">
        <v>328038.28999999998</v>
      </c>
      <c r="F187" s="73">
        <v>302354.59999999998</v>
      </c>
    </row>
    <row r="188" spans="1:6" s="73" customFormat="1" hidden="1" x14ac:dyDescent="0.2">
      <c r="A188" t="s">
        <v>672</v>
      </c>
      <c r="B188" s="75"/>
      <c r="C188" s="75"/>
      <c r="D188" s="75">
        <v>0</v>
      </c>
      <c r="E188" s="75">
        <v>0</v>
      </c>
      <c r="F188" s="73">
        <v>0</v>
      </c>
    </row>
    <row r="189" spans="1:6" s="73" customFormat="1" hidden="1" x14ac:dyDescent="0.2">
      <c r="A189" t="s">
        <v>673</v>
      </c>
      <c r="B189" s="75"/>
      <c r="C189" s="75"/>
      <c r="D189" s="75">
        <v>0</v>
      </c>
      <c r="E189" s="75">
        <v>0</v>
      </c>
      <c r="F189" s="73">
        <v>0</v>
      </c>
    </row>
    <row r="190" spans="1:6" s="73" customFormat="1" hidden="1" x14ac:dyDescent="0.2">
      <c r="A190" t="s">
        <v>674</v>
      </c>
      <c r="B190" s="75"/>
      <c r="C190" s="75"/>
      <c r="D190" s="75">
        <v>0</v>
      </c>
      <c r="E190" s="75">
        <v>0</v>
      </c>
      <c r="F190" s="73">
        <v>0</v>
      </c>
    </row>
    <row r="191" spans="1:6" s="73" customFormat="1" hidden="1" x14ac:dyDescent="0.2">
      <c r="A191" t="s">
        <v>675</v>
      </c>
      <c r="B191" s="75"/>
      <c r="C191" s="75"/>
      <c r="D191" s="75">
        <v>0</v>
      </c>
      <c r="E191" s="75">
        <v>76000</v>
      </c>
      <c r="F191" s="73">
        <v>76000</v>
      </c>
    </row>
    <row r="192" spans="1:6" s="73" customFormat="1" hidden="1" x14ac:dyDescent="0.2">
      <c r="A192" t="s">
        <v>676</v>
      </c>
      <c r="B192" s="75"/>
      <c r="C192" s="75"/>
      <c r="D192" s="75">
        <v>0</v>
      </c>
      <c r="E192" s="75">
        <v>2826.19</v>
      </c>
      <c r="F192" s="73">
        <v>288.52999999999997</v>
      </c>
    </row>
    <row r="193" spans="1:10" s="73" customFormat="1" hidden="1" x14ac:dyDescent="0.2">
      <c r="A193" t="s">
        <v>677</v>
      </c>
      <c r="B193" s="75"/>
      <c r="C193" s="75"/>
      <c r="D193" s="75">
        <v>0</v>
      </c>
      <c r="E193" s="75">
        <v>249700</v>
      </c>
      <c r="F193" s="73">
        <v>256800</v>
      </c>
    </row>
    <row r="194" spans="1:10" s="73" customFormat="1" hidden="1" x14ac:dyDescent="0.2">
      <c r="A194" t="s">
        <v>678</v>
      </c>
      <c r="B194" s="75"/>
      <c r="C194" s="75"/>
      <c r="D194" s="75">
        <v>0</v>
      </c>
      <c r="E194" s="75">
        <v>284000</v>
      </c>
      <c r="F194" s="73">
        <v>284000</v>
      </c>
    </row>
    <row r="195" spans="1:10" s="73" customFormat="1" hidden="1" x14ac:dyDescent="0.2">
      <c r="A195" t="s">
        <v>679</v>
      </c>
      <c r="B195" s="75"/>
      <c r="C195" s="75"/>
      <c r="D195" s="75">
        <v>0</v>
      </c>
      <c r="E195" s="75">
        <v>60000</v>
      </c>
      <c r="F195" s="73">
        <v>60000</v>
      </c>
    </row>
    <row r="196" spans="1:10" s="73" customFormat="1" hidden="1" x14ac:dyDescent="0.2">
      <c r="A196" t="s">
        <v>680</v>
      </c>
      <c r="B196" s="75"/>
      <c r="C196" s="75"/>
      <c r="D196" s="75">
        <v>0</v>
      </c>
      <c r="E196" s="75">
        <v>0</v>
      </c>
      <c r="F196" s="73">
        <v>0</v>
      </c>
    </row>
    <row r="197" spans="1:10" s="73" customFormat="1" hidden="1" x14ac:dyDescent="0.2">
      <c r="A197" t="s">
        <v>684</v>
      </c>
      <c r="B197" s="75"/>
      <c r="C197" s="75"/>
      <c r="D197" s="75">
        <v>0</v>
      </c>
      <c r="E197" s="75">
        <v>0</v>
      </c>
      <c r="F197" s="73">
        <v>0</v>
      </c>
    </row>
    <row r="198" spans="1:10" s="73" customFormat="1" hidden="1" x14ac:dyDescent="0.2">
      <c r="A198" t="s">
        <v>681</v>
      </c>
      <c r="B198" s="75"/>
      <c r="C198" s="75"/>
      <c r="D198" s="75">
        <v>0</v>
      </c>
      <c r="E198" s="75">
        <v>86558.03</v>
      </c>
      <c r="F198" s="73">
        <v>85002.96</v>
      </c>
    </row>
    <row r="199" spans="1:10" s="73" customFormat="1" hidden="1" x14ac:dyDescent="0.2">
      <c r="A199" t="s">
        <v>682</v>
      </c>
      <c r="B199" s="75"/>
      <c r="C199" s="75"/>
      <c r="D199" s="75">
        <v>0</v>
      </c>
      <c r="E199" s="75">
        <v>0</v>
      </c>
      <c r="F199" s="73">
        <v>0</v>
      </c>
    </row>
    <row r="200" spans="1:10" s="73" customFormat="1" hidden="1" x14ac:dyDescent="0.2">
      <c r="A200" t="s">
        <v>683</v>
      </c>
      <c r="B200" s="75"/>
      <c r="C200" s="75"/>
      <c r="D200" s="75">
        <v>0</v>
      </c>
      <c r="E200" s="75">
        <v>0</v>
      </c>
      <c r="F200" s="73">
        <v>0</v>
      </c>
    </row>
    <row r="202" spans="1:10" ht="13.5" thickBot="1" x14ac:dyDescent="0.25"/>
    <row r="203" spans="1:10" ht="15.75" customHeight="1" thickBot="1" x14ac:dyDescent="0.3">
      <c r="B203" s="387" t="s">
        <v>115</v>
      </c>
      <c r="C203" s="388"/>
      <c r="D203" s="388"/>
      <c r="E203" s="388"/>
      <c r="F203" s="388"/>
      <c r="G203" s="389"/>
    </row>
    <row r="204" spans="1:10" ht="13.5" thickBot="1" x14ac:dyDescent="0.25">
      <c r="B204" s="8"/>
      <c r="C204" s="291"/>
      <c r="D204" s="405">
        <f>NOTES!$D$7</f>
        <v>2021</v>
      </c>
      <c r="E204" s="406"/>
      <c r="F204" s="405">
        <f>NOTES!$D$7-1</f>
        <v>2020</v>
      </c>
      <c r="G204" s="406"/>
    </row>
    <row r="205" spans="1:10" ht="39.75" thickBot="1" x14ac:dyDescent="0.3">
      <c r="B205" s="8"/>
      <c r="C205" s="19" t="s">
        <v>1265</v>
      </c>
      <c r="D205" s="126" t="s">
        <v>1263</v>
      </c>
      <c r="E205" s="132" t="s">
        <v>1359</v>
      </c>
      <c r="F205" s="126" t="s">
        <v>1263</v>
      </c>
      <c r="G205" s="127" t="s">
        <v>1264</v>
      </c>
    </row>
    <row r="206" spans="1:10" ht="13.5" thickBot="1" x14ac:dyDescent="0.25">
      <c r="B206" s="117" t="s">
        <v>723</v>
      </c>
      <c r="C206" s="224"/>
      <c r="D206" s="180" t="s">
        <v>1262</v>
      </c>
      <c r="E206" s="180" t="s">
        <v>1262</v>
      </c>
      <c r="F206" s="180" t="s">
        <v>1262</v>
      </c>
      <c r="G206" s="180" t="s">
        <v>1262</v>
      </c>
      <c r="I206" s="283" t="s">
        <v>515</v>
      </c>
      <c r="J206" s="10"/>
    </row>
    <row r="207" spans="1:10" x14ac:dyDescent="0.2">
      <c r="B207" s="8"/>
      <c r="C207" s="8"/>
      <c r="D207" s="190"/>
      <c r="E207" s="190"/>
      <c r="F207" s="190"/>
      <c r="G207" s="190"/>
      <c r="I207" s="44" t="s">
        <v>1033</v>
      </c>
      <c r="J207" s="284" t="s">
        <v>515</v>
      </c>
    </row>
    <row r="208" spans="1:10" x14ac:dyDescent="0.2">
      <c r="B208" s="118" t="s">
        <v>1228</v>
      </c>
      <c r="C208" s="10" t="s">
        <v>1049</v>
      </c>
      <c r="D208" s="269">
        <v>0</v>
      </c>
      <c r="E208" s="269">
        <v>317400</v>
      </c>
      <c r="F208" s="269">
        <v>317400</v>
      </c>
      <c r="G208" s="190">
        <v>317400</v>
      </c>
      <c r="I208" s="43"/>
      <c r="J208" s="285">
        <f>IF(E208="",1,IF(F208&gt;E208,F208,IF(G208&gt;E208,G208,E208)))</f>
        <v>317400</v>
      </c>
    </row>
    <row r="209" spans="2:10" x14ac:dyDescent="0.2">
      <c r="B209" s="118" t="s">
        <v>1229</v>
      </c>
      <c r="C209" s="119" t="s">
        <v>443</v>
      </c>
      <c r="D209" s="269">
        <v>0</v>
      </c>
      <c r="E209" s="269">
        <v>0</v>
      </c>
      <c r="F209" s="269">
        <v>0</v>
      </c>
      <c r="G209" s="190">
        <v>0</v>
      </c>
      <c r="J209" s="285">
        <f t="shared" ref="J209:J249" si="0">IF(E209="",1,IF(F209&gt;E209,F209,IF(G209&gt;E209,G209,E209)))</f>
        <v>0</v>
      </c>
    </row>
    <row r="210" spans="2:10" x14ac:dyDescent="0.2">
      <c r="B210" s="118" t="s">
        <v>995</v>
      </c>
      <c r="C210" s="119" t="s">
        <v>1109</v>
      </c>
      <c r="D210" s="269">
        <v>0</v>
      </c>
      <c r="E210" s="269">
        <v>1900</v>
      </c>
      <c r="F210" s="269">
        <v>1200</v>
      </c>
      <c r="G210" s="190">
        <v>1200</v>
      </c>
      <c r="J210" s="285">
        <f t="shared" si="0"/>
        <v>1900</v>
      </c>
    </row>
    <row r="211" spans="2:10" ht="16.5" thickBot="1" x14ac:dyDescent="0.3">
      <c r="B211" s="8"/>
      <c r="C211" s="23" t="s">
        <v>1270</v>
      </c>
      <c r="D211" s="190"/>
      <c r="E211" s="190"/>
      <c r="F211" s="190"/>
      <c r="G211" s="190">
        <v>0</v>
      </c>
      <c r="J211" s="285">
        <f t="shared" si="0"/>
        <v>1</v>
      </c>
    </row>
    <row r="212" spans="2:10" ht="16.5" thickBot="1" x14ac:dyDescent="0.25">
      <c r="B212" s="8"/>
      <c r="C212" s="56" t="s">
        <v>1049</v>
      </c>
      <c r="D212" s="191">
        <v>0</v>
      </c>
      <c r="E212" s="191">
        <v>319300</v>
      </c>
      <c r="F212" s="191">
        <v>318600</v>
      </c>
      <c r="G212" s="191">
        <v>318600</v>
      </c>
      <c r="J212" s="285">
        <f t="shared" si="0"/>
        <v>319300</v>
      </c>
    </row>
    <row r="213" spans="2:10" x14ac:dyDescent="0.2">
      <c r="B213" s="8"/>
      <c r="C213" s="166"/>
      <c r="D213" s="190"/>
      <c r="E213" s="190"/>
      <c r="F213" s="190"/>
      <c r="G213" s="190"/>
      <c r="J213" s="285">
        <f t="shared" si="0"/>
        <v>1</v>
      </c>
    </row>
    <row r="214" spans="2:10" x14ac:dyDescent="0.2">
      <c r="B214" s="118" t="s">
        <v>1230</v>
      </c>
      <c r="C214" s="10" t="s">
        <v>147</v>
      </c>
      <c r="D214" s="269">
        <v>0</v>
      </c>
      <c r="E214" s="269">
        <v>2038800</v>
      </c>
      <c r="F214" s="269">
        <v>2012500</v>
      </c>
      <c r="G214" s="190">
        <v>2012500</v>
      </c>
      <c r="J214" s="285">
        <f t="shared" si="0"/>
        <v>2038800</v>
      </c>
    </row>
    <row r="215" spans="2:10" x14ac:dyDescent="0.2">
      <c r="B215" s="118" t="s">
        <v>1231</v>
      </c>
      <c r="C215" s="119" t="s">
        <v>445</v>
      </c>
      <c r="D215" s="269">
        <v>0</v>
      </c>
      <c r="E215" s="269">
        <v>0</v>
      </c>
      <c r="F215" s="269">
        <v>0</v>
      </c>
      <c r="G215" s="190">
        <v>0</v>
      </c>
      <c r="J215" s="285">
        <f t="shared" si="0"/>
        <v>0</v>
      </c>
    </row>
    <row r="216" spans="2:10" x14ac:dyDescent="0.2">
      <c r="B216" s="118" t="s">
        <v>1232</v>
      </c>
      <c r="C216" s="119" t="s">
        <v>1233</v>
      </c>
      <c r="D216" s="269">
        <v>0</v>
      </c>
      <c r="E216" s="269">
        <v>133000</v>
      </c>
      <c r="F216" s="269">
        <v>113000</v>
      </c>
      <c r="G216" s="190">
        <v>113000</v>
      </c>
      <c r="J216" s="285">
        <f t="shared" si="0"/>
        <v>133000</v>
      </c>
    </row>
    <row r="217" spans="2:10" x14ac:dyDescent="0.2">
      <c r="B217" s="118" t="s">
        <v>1234</v>
      </c>
      <c r="C217" s="119" t="s">
        <v>446</v>
      </c>
      <c r="D217" s="269">
        <v>0</v>
      </c>
      <c r="E217" s="269">
        <v>0</v>
      </c>
      <c r="F217" s="269">
        <v>0</v>
      </c>
      <c r="G217" s="190">
        <v>0</v>
      </c>
      <c r="J217" s="285">
        <f t="shared" si="0"/>
        <v>0</v>
      </c>
    </row>
    <row r="218" spans="2:10" x14ac:dyDescent="0.2">
      <c r="B218" s="118" t="s">
        <v>996</v>
      </c>
      <c r="C218" s="119" t="s">
        <v>1109</v>
      </c>
      <c r="D218" s="269">
        <v>0</v>
      </c>
      <c r="E218" s="269">
        <v>789100</v>
      </c>
      <c r="F218" s="269">
        <v>751700</v>
      </c>
      <c r="G218" s="190">
        <v>751700</v>
      </c>
      <c r="J218" s="285">
        <f t="shared" si="0"/>
        <v>789100</v>
      </c>
    </row>
    <row r="219" spans="2:10" ht="10.5" customHeight="1" thickBot="1" x14ac:dyDescent="0.25">
      <c r="B219" s="8"/>
      <c r="C219" s="17"/>
      <c r="D219" s="190"/>
      <c r="E219" s="190"/>
      <c r="F219" s="190"/>
      <c r="G219" s="190"/>
      <c r="J219" s="285">
        <f t="shared" si="0"/>
        <v>1</v>
      </c>
    </row>
    <row r="220" spans="2:10" ht="16.5" customHeight="1" thickBot="1" x14ac:dyDescent="0.25">
      <c r="B220" s="8"/>
      <c r="C220" s="56" t="s">
        <v>444</v>
      </c>
      <c r="D220" s="191">
        <v>0</v>
      </c>
      <c r="E220" s="191">
        <v>2960900</v>
      </c>
      <c r="F220" s="191">
        <v>2877200</v>
      </c>
      <c r="G220" s="191">
        <v>2877200</v>
      </c>
      <c r="J220" s="285">
        <f t="shared" si="0"/>
        <v>2960900</v>
      </c>
    </row>
    <row r="221" spans="2:10" x14ac:dyDescent="0.2">
      <c r="B221" s="8"/>
      <c r="C221" s="166"/>
      <c r="D221" s="190"/>
      <c r="E221" s="190"/>
      <c r="F221" s="190"/>
      <c r="G221" s="190"/>
      <c r="J221" s="285">
        <f t="shared" si="0"/>
        <v>1</v>
      </c>
    </row>
    <row r="222" spans="2:10" x14ac:dyDescent="0.2">
      <c r="B222" s="118" t="s">
        <v>232</v>
      </c>
      <c r="C222" s="10" t="s">
        <v>148</v>
      </c>
      <c r="D222" s="269">
        <v>0</v>
      </c>
      <c r="E222" s="269">
        <v>2184400</v>
      </c>
      <c r="F222" s="269">
        <v>2070200</v>
      </c>
      <c r="G222" s="190">
        <v>2070200</v>
      </c>
      <c r="J222" s="285">
        <f t="shared" si="0"/>
        <v>2184400</v>
      </c>
    </row>
    <row r="223" spans="2:10" x14ac:dyDescent="0.2">
      <c r="B223" s="118" t="s">
        <v>233</v>
      </c>
      <c r="C223" s="10" t="s">
        <v>149</v>
      </c>
      <c r="D223" s="269">
        <v>0</v>
      </c>
      <c r="E223" s="269">
        <v>95000</v>
      </c>
      <c r="F223" s="269">
        <v>95000</v>
      </c>
      <c r="G223" s="190">
        <v>95000</v>
      </c>
      <c r="J223" s="285">
        <f t="shared" si="0"/>
        <v>95000</v>
      </c>
    </row>
    <row r="224" spans="2:10" x14ac:dyDescent="0.2">
      <c r="B224" s="118" t="s">
        <v>234</v>
      </c>
      <c r="C224" s="10" t="s">
        <v>150</v>
      </c>
      <c r="D224" s="269">
        <v>0</v>
      </c>
      <c r="E224" s="269">
        <v>0</v>
      </c>
      <c r="F224" s="269">
        <v>0</v>
      </c>
      <c r="G224" s="190">
        <v>0</v>
      </c>
      <c r="J224" s="285">
        <f t="shared" si="0"/>
        <v>0</v>
      </c>
    </row>
    <row r="225" spans="1:10" x14ac:dyDescent="0.2">
      <c r="B225" s="118" t="s">
        <v>997</v>
      </c>
      <c r="C225" s="119" t="s">
        <v>1109</v>
      </c>
      <c r="D225" s="269">
        <v>0</v>
      </c>
      <c r="E225" s="269">
        <v>328000</v>
      </c>
      <c r="F225" s="269">
        <v>302400</v>
      </c>
      <c r="G225" s="190">
        <v>302400</v>
      </c>
      <c r="J225" s="285">
        <f t="shared" si="0"/>
        <v>328000</v>
      </c>
    </row>
    <row r="226" spans="1:10" ht="9.75" customHeight="1" thickBot="1" x14ac:dyDescent="0.25">
      <c r="B226" s="8"/>
      <c r="C226" s="166"/>
      <c r="D226" s="190"/>
      <c r="E226" s="190"/>
      <c r="F226" s="190"/>
      <c r="G226" s="190"/>
      <c r="J226" s="285">
        <f t="shared" si="0"/>
        <v>1</v>
      </c>
    </row>
    <row r="227" spans="1:10" ht="16.5" thickBot="1" x14ac:dyDescent="0.3">
      <c r="B227" s="8"/>
      <c r="C227" s="34" t="s">
        <v>1050</v>
      </c>
      <c r="D227" s="191">
        <v>0</v>
      </c>
      <c r="E227" s="191">
        <v>2607400</v>
      </c>
      <c r="F227" s="191">
        <v>2467600</v>
      </c>
      <c r="G227" s="191">
        <v>2467600</v>
      </c>
      <c r="J227" s="285">
        <f t="shared" si="0"/>
        <v>2607400</v>
      </c>
    </row>
    <row r="228" spans="1:10" x14ac:dyDescent="0.2">
      <c r="B228" s="8"/>
      <c r="C228" s="166"/>
      <c r="D228" s="190"/>
      <c r="E228" s="190"/>
      <c r="F228" s="190"/>
      <c r="G228" s="190"/>
      <c r="J228" s="285">
        <f t="shared" si="0"/>
        <v>1</v>
      </c>
    </row>
    <row r="229" spans="1:10" x14ac:dyDescent="0.2">
      <c r="B229" s="118" t="s">
        <v>235</v>
      </c>
      <c r="C229" s="119" t="s">
        <v>447</v>
      </c>
      <c r="D229" s="269">
        <v>0</v>
      </c>
      <c r="E229" s="269">
        <v>0</v>
      </c>
      <c r="F229" s="269">
        <v>0</v>
      </c>
      <c r="G229" s="190">
        <v>0</v>
      </c>
      <c r="J229" s="285">
        <f t="shared" si="0"/>
        <v>0</v>
      </c>
    </row>
    <row r="230" spans="1:10" x14ac:dyDescent="0.2">
      <c r="B230" s="118" t="s">
        <v>236</v>
      </c>
      <c r="C230" s="119" t="s">
        <v>237</v>
      </c>
      <c r="D230" s="269">
        <v>0</v>
      </c>
      <c r="E230" s="269">
        <v>0</v>
      </c>
      <c r="F230" s="269">
        <v>0</v>
      </c>
      <c r="G230" s="190">
        <v>0</v>
      </c>
      <c r="J230" s="285">
        <f t="shared" si="0"/>
        <v>0</v>
      </c>
    </row>
    <row r="231" spans="1:10" x14ac:dyDescent="0.2">
      <c r="B231" s="118" t="s">
        <v>238</v>
      </c>
      <c r="C231" s="119" t="s">
        <v>448</v>
      </c>
      <c r="D231" s="269">
        <v>0</v>
      </c>
      <c r="E231" s="269">
        <v>0</v>
      </c>
      <c r="F231" s="269">
        <v>0</v>
      </c>
      <c r="G231" s="190">
        <v>0</v>
      </c>
      <c r="J231" s="285">
        <f t="shared" si="0"/>
        <v>0</v>
      </c>
    </row>
    <row r="232" spans="1:10" x14ac:dyDescent="0.2">
      <c r="B232" s="118" t="s">
        <v>239</v>
      </c>
      <c r="C232" s="119" t="s">
        <v>449</v>
      </c>
      <c r="D232" s="269">
        <v>0</v>
      </c>
      <c r="E232" s="269">
        <v>76000</v>
      </c>
      <c r="F232" s="269">
        <v>76000</v>
      </c>
      <c r="G232" s="190">
        <v>76000</v>
      </c>
      <c r="J232" s="285">
        <f t="shared" si="0"/>
        <v>76000</v>
      </c>
    </row>
    <row r="233" spans="1:10" x14ac:dyDescent="0.2">
      <c r="B233" s="118" t="s">
        <v>998</v>
      </c>
      <c r="C233" s="119" t="s">
        <v>1109</v>
      </c>
      <c r="D233" s="269">
        <v>0</v>
      </c>
      <c r="E233" s="269">
        <v>2800</v>
      </c>
      <c r="F233" s="269">
        <v>300</v>
      </c>
      <c r="G233" s="190">
        <v>300</v>
      </c>
      <c r="J233" s="285">
        <f t="shared" si="0"/>
        <v>2800</v>
      </c>
    </row>
    <row r="234" spans="1:10" ht="13.5" thickBot="1" x14ac:dyDescent="0.25">
      <c r="B234" s="8"/>
      <c r="C234" s="166"/>
      <c r="D234" s="190"/>
      <c r="E234" s="190"/>
      <c r="F234" s="190"/>
      <c r="G234" s="190"/>
      <c r="J234" s="285">
        <f t="shared" si="0"/>
        <v>1</v>
      </c>
    </row>
    <row r="235" spans="1:10" ht="32.25" thickBot="1" x14ac:dyDescent="0.3">
      <c r="A235" s="241"/>
      <c r="B235" s="8"/>
      <c r="C235" s="34" t="s">
        <v>1082</v>
      </c>
      <c r="D235" s="191">
        <v>0</v>
      </c>
      <c r="E235" s="191">
        <v>78800</v>
      </c>
      <c r="F235" s="191">
        <v>76300</v>
      </c>
      <c r="G235" s="191">
        <v>76300</v>
      </c>
      <c r="J235" s="285">
        <f t="shared" si="0"/>
        <v>78800</v>
      </c>
    </row>
    <row r="236" spans="1:10" x14ac:dyDescent="0.2">
      <c r="B236" s="8"/>
      <c r="C236" s="166"/>
      <c r="D236" s="190"/>
      <c r="E236" s="190"/>
      <c r="F236" s="190"/>
      <c r="G236" s="190"/>
      <c r="J236" s="285">
        <f t="shared" si="0"/>
        <v>1</v>
      </c>
    </row>
    <row r="237" spans="1:10" x14ac:dyDescent="0.2">
      <c r="B237" s="118" t="s">
        <v>240</v>
      </c>
      <c r="C237" s="119" t="s">
        <v>241</v>
      </c>
      <c r="D237" s="269">
        <v>0</v>
      </c>
      <c r="E237" s="269">
        <v>249700</v>
      </c>
      <c r="F237" s="269">
        <v>256800</v>
      </c>
      <c r="G237" s="190">
        <v>256800</v>
      </c>
      <c r="J237" s="285">
        <f t="shared" si="0"/>
        <v>256800</v>
      </c>
    </row>
    <row r="238" spans="1:10" x14ac:dyDescent="0.2">
      <c r="B238" s="118" t="s">
        <v>242</v>
      </c>
      <c r="C238" s="119" t="s">
        <v>243</v>
      </c>
      <c r="D238" s="269">
        <v>0</v>
      </c>
      <c r="E238" s="269">
        <v>284000</v>
      </c>
      <c r="F238" s="269">
        <v>284000</v>
      </c>
      <c r="G238" s="190">
        <v>284000</v>
      </c>
      <c r="J238" s="285">
        <f t="shared" si="0"/>
        <v>284000</v>
      </c>
    </row>
    <row r="239" spans="1:10" x14ac:dyDescent="0.2">
      <c r="B239" s="118" t="s">
        <v>244</v>
      </c>
      <c r="C239" s="10" t="s">
        <v>152</v>
      </c>
      <c r="D239" s="269">
        <v>0</v>
      </c>
      <c r="E239" s="269">
        <v>60000</v>
      </c>
      <c r="F239" s="269">
        <v>60000</v>
      </c>
      <c r="G239" s="190">
        <v>60000</v>
      </c>
      <c r="J239" s="285">
        <f t="shared" si="0"/>
        <v>60000</v>
      </c>
    </row>
    <row r="240" spans="1:10" x14ac:dyDescent="0.2">
      <c r="B240" s="118" t="s">
        <v>245</v>
      </c>
      <c r="C240" s="10" t="s">
        <v>153</v>
      </c>
      <c r="D240" s="269">
        <v>0</v>
      </c>
      <c r="E240" s="269">
        <v>0</v>
      </c>
      <c r="F240" s="269">
        <v>0</v>
      </c>
      <c r="G240" s="190">
        <v>0</v>
      </c>
      <c r="J240" s="285">
        <f t="shared" si="0"/>
        <v>0</v>
      </c>
    </row>
    <row r="241" spans="1:10" x14ac:dyDescent="0.2">
      <c r="B241" s="118" t="s">
        <v>151</v>
      </c>
      <c r="C241" s="10" t="s">
        <v>154</v>
      </c>
      <c r="D241" s="269">
        <v>0</v>
      </c>
      <c r="E241" s="269">
        <v>0</v>
      </c>
      <c r="F241" s="269">
        <v>0</v>
      </c>
      <c r="G241" s="190">
        <v>0</v>
      </c>
      <c r="J241" s="285">
        <f t="shared" si="0"/>
        <v>0</v>
      </c>
    </row>
    <row r="242" spans="1:10" x14ac:dyDescent="0.2">
      <c r="B242" s="118" t="s">
        <v>999</v>
      </c>
      <c r="C242" s="119" t="s">
        <v>1109</v>
      </c>
      <c r="D242" s="269">
        <v>0</v>
      </c>
      <c r="E242" s="269">
        <v>86600</v>
      </c>
      <c r="F242" s="269">
        <v>85000</v>
      </c>
      <c r="G242" s="190">
        <v>85000</v>
      </c>
      <c r="J242" s="285">
        <f t="shared" si="0"/>
        <v>86600</v>
      </c>
    </row>
    <row r="243" spans="1:10" ht="13.5" thickBot="1" x14ac:dyDescent="0.25">
      <c r="B243" s="8"/>
      <c r="C243" s="166"/>
      <c r="D243" s="190"/>
      <c r="E243" s="190"/>
      <c r="F243" s="190"/>
      <c r="G243" s="190"/>
      <c r="J243" s="285">
        <f t="shared" si="0"/>
        <v>1</v>
      </c>
    </row>
    <row r="244" spans="1:10" ht="16.5" thickBot="1" x14ac:dyDescent="0.25">
      <c r="B244" s="8"/>
      <c r="C244" s="56" t="s">
        <v>450</v>
      </c>
      <c r="D244" s="191">
        <v>0</v>
      </c>
      <c r="E244" s="191">
        <v>680300</v>
      </c>
      <c r="F244" s="191">
        <v>685800</v>
      </c>
      <c r="G244" s="191">
        <v>685800</v>
      </c>
      <c r="J244" s="285">
        <f t="shared" si="0"/>
        <v>685800</v>
      </c>
    </row>
    <row r="245" spans="1:10" ht="15.75" x14ac:dyDescent="0.2">
      <c r="B245" s="8"/>
      <c r="C245" s="16"/>
      <c r="D245" s="190"/>
      <c r="E245" s="190"/>
      <c r="F245" s="190"/>
      <c r="G245" s="190"/>
      <c r="J245" s="285">
        <f t="shared" si="0"/>
        <v>1</v>
      </c>
    </row>
    <row r="246" spans="1:10" x14ac:dyDescent="0.2">
      <c r="B246" s="118" t="s">
        <v>246</v>
      </c>
      <c r="C246" s="119" t="s">
        <v>560</v>
      </c>
      <c r="D246" s="269">
        <v>0</v>
      </c>
      <c r="E246" s="269">
        <v>0</v>
      </c>
      <c r="F246" s="269">
        <v>0</v>
      </c>
      <c r="G246" s="190">
        <v>0</v>
      </c>
      <c r="J246" s="285">
        <f t="shared" si="0"/>
        <v>0</v>
      </c>
    </row>
    <row r="247" spans="1:10" x14ac:dyDescent="0.2">
      <c r="B247" s="118" t="s">
        <v>1000</v>
      </c>
      <c r="C247" s="119" t="s">
        <v>1109</v>
      </c>
      <c r="D247" s="269">
        <v>0</v>
      </c>
      <c r="E247" s="269">
        <v>0</v>
      </c>
      <c r="F247" s="269">
        <v>0</v>
      </c>
      <c r="G247" s="190">
        <v>0</v>
      </c>
      <c r="J247" s="285">
        <f t="shared" si="0"/>
        <v>0</v>
      </c>
    </row>
    <row r="248" spans="1:10" ht="8.25" customHeight="1" thickBot="1" x14ac:dyDescent="0.25">
      <c r="B248" s="118"/>
      <c r="C248" s="119"/>
      <c r="D248" s="190"/>
      <c r="E248" s="190"/>
      <c r="F248" s="190"/>
      <c r="G248" s="190"/>
      <c r="J248" s="285">
        <f t="shared" si="0"/>
        <v>1</v>
      </c>
    </row>
    <row r="249" spans="1:10" ht="16.5" thickBot="1" x14ac:dyDescent="0.3">
      <c r="B249" s="8"/>
      <c r="C249" s="222" t="s">
        <v>736</v>
      </c>
      <c r="D249" s="191">
        <v>0</v>
      </c>
      <c r="E249" s="191">
        <v>0</v>
      </c>
      <c r="F249" s="191">
        <v>0</v>
      </c>
      <c r="G249" s="191">
        <v>0</v>
      </c>
      <c r="J249" s="285">
        <f t="shared" si="0"/>
        <v>0</v>
      </c>
    </row>
    <row r="250" spans="1:10" ht="13.5" thickBot="1" x14ac:dyDescent="0.25">
      <c r="B250" s="8"/>
      <c r="C250" s="166"/>
      <c r="D250" s="190"/>
      <c r="E250" s="190"/>
      <c r="F250" s="190"/>
      <c r="G250" s="190"/>
    </row>
    <row r="251" spans="1:10" s="241" customFormat="1" ht="16.5" thickBot="1" x14ac:dyDescent="0.3">
      <c r="A251"/>
      <c r="B251" s="53"/>
      <c r="C251" s="20" t="s">
        <v>47</v>
      </c>
      <c r="D251" s="210">
        <v>0</v>
      </c>
      <c r="E251" s="210">
        <v>6646700</v>
      </c>
      <c r="F251" s="210">
        <v>6425500</v>
      </c>
      <c r="G251" s="210">
        <v>6425500</v>
      </c>
    </row>
    <row r="252" spans="1:10" x14ac:dyDescent="0.2">
      <c r="B252" s="10"/>
      <c r="C252" s="10"/>
      <c r="D252" s="10"/>
      <c r="E252" s="10"/>
      <c r="F252" s="10"/>
      <c r="G252" s="10"/>
    </row>
    <row r="253" spans="1:10" x14ac:dyDescent="0.2">
      <c r="B253" s="10"/>
      <c r="C253" s="10"/>
      <c r="D253" s="10"/>
      <c r="E253" s="10"/>
      <c r="F253" s="10"/>
      <c r="G253" s="10"/>
    </row>
    <row r="254" spans="1:10" x14ac:dyDescent="0.2">
      <c r="B254" s="10"/>
      <c r="C254" s="10"/>
      <c r="D254" s="10"/>
      <c r="E254" s="10"/>
      <c r="F254" s="10"/>
      <c r="G254" s="10"/>
    </row>
    <row r="255" spans="1:10" x14ac:dyDescent="0.2">
      <c r="B255" s="10"/>
      <c r="C255" s="10"/>
      <c r="D255" s="10"/>
      <c r="E255" s="10"/>
      <c r="F255" s="10"/>
      <c r="G255" s="10"/>
    </row>
    <row r="256" spans="1:10" x14ac:dyDescent="0.2">
      <c r="B256" s="10"/>
      <c r="C256" s="10"/>
      <c r="D256" s="10"/>
      <c r="E256" s="10"/>
      <c r="F256" s="10"/>
      <c r="G256" s="10"/>
    </row>
    <row r="257" spans="2:7" x14ac:dyDescent="0.2">
      <c r="B257" s="10"/>
      <c r="C257" s="10"/>
      <c r="D257" s="10"/>
      <c r="E257" s="10"/>
      <c r="F257" s="10"/>
      <c r="G257" s="10"/>
    </row>
    <row r="258" spans="2:7" x14ac:dyDescent="0.2">
      <c r="B258" s="10"/>
      <c r="C258" s="10"/>
      <c r="D258" s="10"/>
      <c r="E258" s="10"/>
      <c r="F258" s="10"/>
      <c r="G258" s="10"/>
    </row>
    <row r="259" spans="2:7" x14ac:dyDescent="0.2">
      <c r="B259" s="10"/>
      <c r="C259" s="10"/>
      <c r="D259" s="10"/>
      <c r="E259" s="10"/>
      <c r="F259" s="10"/>
      <c r="G259" s="10"/>
    </row>
    <row r="260" spans="2:7" x14ac:dyDescent="0.2">
      <c r="B260" s="10"/>
      <c r="C260" s="10"/>
      <c r="D260" s="10"/>
      <c r="E260" s="10"/>
      <c r="F260" s="10"/>
      <c r="G260" s="10"/>
    </row>
    <row r="261" spans="2:7" x14ac:dyDescent="0.2">
      <c r="B261" s="10"/>
      <c r="C261" s="10"/>
      <c r="D261" s="10"/>
      <c r="E261" s="10"/>
      <c r="F261" s="10"/>
      <c r="G261" s="10"/>
    </row>
    <row r="262" spans="2:7" x14ac:dyDescent="0.2">
      <c r="B262" s="10"/>
      <c r="C262" s="10"/>
      <c r="D262" s="10"/>
      <c r="E262" s="10"/>
      <c r="F262" s="10"/>
      <c r="G262" s="10"/>
    </row>
    <row r="263" spans="2:7" x14ac:dyDescent="0.2">
      <c r="B263" s="10"/>
      <c r="C263" s="10"/>
      <c r="D263" s="10"/>
      <c r="E263" s="10"/>
      <c r="F263" s="10"/>
      <c r="G263" s="10"/>
    </row>
    <row r="264" spans="2:7" x14ac:dyDescent="0.2">
      <c r="B264" s="10"/>
      <c r="C264" s="10"/>
      <c r="D264" s="10"/>
      <c r="E264" s="10"/>
      <c r="F264" s="10"/>
      <c r="G264" s="10"/>
    </row>
    <row r="265" spans="2:7" x14ac:dyDescent="0.2">
      <c r="B265" s="10"/>
      <c r="C265" s="10"/>
      <c r="D265" s="10"/>
      <c r="E265" s="10"/>
      <c r="F265" s="10"/>
      <c r="G265" s="10"/>
    </row>
    <row r="266" spans="2:7" x14ac:dyDescent="0.2">
      <c r="B266" s="10"/>
      <c r="C266" s="10"/>
      <c r="D266" s="10"/>
      <c r="E266" s="10"/>
      <c r="F266" s="10"/>
      <c r="G266" s="10"/>
    </row>
    <row r="267" spans="2:7" x14ac:dyDescent="0.2">
      <c r="B267" s="10"/>
      <c r="C267" s="10"/>
      <c r="D267" s="10"/>
      <c r="E267" s="10"/>
      <c r="F267" s="10"/>
      <c r="G267" s="10"/>
    </row>
    <row r="268" spans="2:7" x14ac:dyDescent="0.2">
      <c r="B268" s="10"/>
      <c r="C268" s="10"/>
      <c r="D268" s="10"/>
      <c r="E268" s="10"/>
      <c r="F268" s="10"/>
      <c r="G268" s="10"/>
    </row>
    <row r="269" spans="2:7" x14ac:dyDescent="0.2">
      <c r="B269" s="10"/>
      <c r="C269" s="10"/>
      <c r="D269" s="10"/>
      <c r="E269" s="10"/>
      <c r="F269" s="10"/>
      <c r="G269" s="10"/>
    </row>
    <row r="270" spans="2:7" x14ac:dyDescent="0.2">
      <c r="B270" s="10"/>
      <c r="C270" s="10"/>
      <c r="D270" s="10"/>
      <c r="E270" s="10"/>
      <c r="F270" s="10"/>
      <c r="G270" s="10"/>
    </row>
    <row r="271" spans="2:7" x14ac:dyDescent="0.2">
      <c r="B271" s="10"/>
      <c r="C271" s="10"/>
      <c r="D271" s="10"/>
      <c r="E271" s="10"/>
      <c r="F271" s="10"/>
      <c r="G271" s="10"/>
    </row>
    <row r="272" spans="2:7" x14ac:dyDescent="0.2">
      <c r="B272" s="10"/>
      <c r="C272" s="10"/>
      <c r="D272" s="10"/>
      <c r="E272" s="10"/>
      <c r="F272" s="10"/>
      <c r="G272" s="10"/>
    </row>
    <row r="273" spans="2:7" x14ac:dyDescent="0.2">
      <c r="B273" s="10"/>
      <c r="C273" s="10"/>
      <c r="D273" s="10"/>
      <c r="E273" s="10"/>
      <c r="F273" s="10"/>
      <c r="G273" s="10"/>
    </row>
    <row r="274" spans="2:7" x14ac:dyDescent="0.2">
      <c r="B274" s="10"/>
      <c r="C274" s="10"/>
      <c r="D274" s="10"/>
      <c r="E274" s="10"/>
      <c r="F274" s="10"/>
      <c r="G274" s="10"/>
    </row>
    <row r="275" spans="2:7" x14ac:dyDescent="0.2">
      <c r="B275" s="10"/>
      <c r="C275" s="10"/>
      <c r="D275" s="10"/>
      <c r="E275" s="10"/>
      <c r="F275" s="10"/>
      <c r="G275" s="10"/>
    </row>
    <row r="276" spans="2:7" x14ac:dyDescent="0.2">
      <c r="B276" s="10"/>
      <c r="C276" s="10"/>
      <c r="D276" s="10"/>
      <c r="E276" s="10"/>
      <c r="F276" s="10"/>
      <c r="G276" s="10"/>
    </row>
    <row r="277" spans="2:7" x14ac:dyDescent="0.2">
      <c r="B277" s="10"/>
      <c r="C277" s="10"/>
      <c r="D277" s="10"/>
      <c r="E277" s="10"/>
      <c r="F277" s="10"/>
      <c r="G277" s="10"/>
    </row>
    <row r="278" spans="2:7" x14ac:dyDescent="0.2">
      <c r="B278" s="10"/>
      <c r="C278" s="10"/>
      <c r="D278" s="10"/>
      <c r="E278" s="10"/>
      <c r="F278" s="10"/>
      <c r="G278" s="10"/>
    </row>
    <row r="279" spans="2:7" x14ac:dyDescent="0.2">
      <c r="B279" s="10"/>
      <c r="C279" s="10"/>
      <c r="D279" s="10"/>
      <c r="E279" s="10"/>
      <c r="F279" s="10"/>
      <c r="G279" s="10"/>
    </row>
    <row r="280" spans="2:7" x14ac:dyDescent="0.2">
      <c r="B280" s="10"/>
      <c r="C280" s="10"/>
      <c r="D280" s="10"/>
      <c r="E280" s="10"/>
      <c r="F280" s="10"/>
      <c r="G280" s="10"/>
    </row>
    <row r="281" spans="2:7" x14ac:dyDescent="0.2">
      <c r="B281" s="10"/>
      <c r="C281" s="10"/>
      <c r="D281" s="10"/>
      <c r="E281" s="10"/>
      <c r="F281" s="10"/>
      <c r="G281" s="10"/>
    </row>
    <row r="282" spans="2:7" x14ac:dyDescent="0.2">
      <c r="B282" s="10"/>
      <c r="C282" s="10"/>
      <c r="D282" s="10"/>
      <c r="E282" s="10"/>
      <c r="F282" s="10"/>
      <c r="G282" s="10"/>
    </row>
    <row r="283" spans="2:7" x14ac:dyDescent="0.2">
      <c r="B283" s="10"/>
      <c r="C283" s="10"/>
      <c r="D283" s="10"/>
      <c r="E283" s="10"/>
      <c r="F283" s="10"/>
      <c r="G283" s="10"/>
    </row>
    <row r="284" spans="2:7" x14ac:dyDescent="0.2">
      <c r="B284" s="10"/>
      <c r="C284" s="10"/>
      <c r="D284" s="10"/>
      <c r="E284" s="10"/>
      <c r="F284" s="10"/>
      <c r="G284" s="10"/>
    </row>
    <row r="285" spans="2:7" x14ac:dyDescent="0.2">
      <c r="B285" s="10"/>
      <c r="C285" s="10"/>
      <c r="D285" s="10"/>
      <c r="E285" s="10"/>
      <c r="F285" s="10"/>
      <c r="G285" s="10"/>
    </row>
    <row r="286" spans="2:7" x14ac:dyDescent="0.2">
      <c r="B286" s="10"/>
      <c r="C286" s="10"/>
      <c r="D286" s="10"/>
      <c r="E286" s="10"/>
      <c r="F286" s="10"/>
      <c r="G286" s="10"/>
    </row>
    <row r="287" spans="2:7" x14ac:dyDescent="0.2">
      <c r="B287" s="10"/>
      <c r="C287" s="10"/>
      <c r="D287" s="10"/>
      <c r="E287" s="10"/>
      <c r="F287" s="10"/>
      <c r="G287" s="10"/>
    </row>
    <row r="288" spans="2:7" x14ac:dyDescent="0.2">
      <c r="B288" s="10"/>
      <c r="C288" s="10"/>
      <c r="D288" s="10"/>
      <c r="E288" s="10"/>
      <c r="F288" s="10"/>
      <c r="G288" s="10"/>
    </row>
    <row r="289" spans="2:7" x14ac:dyDescent="0.2">
      <c r="B289" s="10"/>
      <c r="C289" s="10"/>
      <c r="D289" s="10"/>
      <c r="E289" s="10"/>
      <c r="F289" s="10"/>
      <c r="G289" s="10"/>
    </row>
    <row r="290" spans="2:7" x14ac:dyDescent="0.2">
      <c r="B290" s="10"/>
      <c r="C290" s="10"/>
      <c r="D290" s="10"/>
      <c r="E290" s="10"/>
      <c r="F290" s="10"/>
      <c r="G290" s="10"/>
    </row>
    <row r="291" spans="2:7" x14ac:dyDescent="0.2">
      <c r="B291" s="10"/>
      <c r="C291" s="10"/>
      <c r="D291" s="10"/>
      <c r="E291" s="10"/>
      <c r="F291" s="10"/>
      <c r="G291" s="10"/>
    </row>
    <row r="292" spans="2:7" x14ac:dyDescent="0.2">
      <c r="B292" s="10"/>
      <c r="C292" s="10"/>
      <c r="D292" s="10"/>
      <c r="E292" s="10"/>
      <c r="F292" s="10"/>
      <c r="G292" s="10"/>
    </row>
    <row r="293" spans="2:7" x14ac:dyDescent="0.2">
      <c r="B293" s="10"/>
      <c r="C293" s="10"/>
      <c r="D293" s="10"/>
      <c r="E293" s="10"/>
      <c r="F293" s="10"/>
      <c r="G293" s="10"/>
    </row>
    <row r="294" spans="2:7" x14ac:dyDescent="0.2">
      <c r="B294" s="10"/>
      <c r="C294" s="10"/>
      <c r="D294" s="10"/>
      <c r="E294" s="10"/>
      <c r="F294" s="10"/>
      <c r="G294" s="10"/>
    </row>
    <row r="295" spans="2:7" x14ac:dyDescent="0.2">
      <c r="B295" s="10"/>
      <c r="C295" s="10"/>
      <c r="D295" s="10"/>
      <c r="E295" s="10"/>
      <c r="F295" s="10"/>
      <c r="G295" s="10"/>
    </row>
    <row r="296" spans="2:7" x14ac:dyDescent="0.2">
      <c r="B296" s="10"/>
      <c r="C296" s="10"/>
      <c r="D296" s="10"/>
      <c r="E296" s="10"/>
      <c r="F296" s="10"/>
      <c r="G296" s="10"/>
    </row>
  </sheetData>
  <mergeCells count="3">
    <mergeCell ref="D204:E204"/>
    <mergeCell ref="F204:G204"/>
    <mergeCell ref="B203:G203"/>
  </mergeCells>
  <phoneticPr fontId="0" type="noConversion"/>
  <pageMargins left="0.74803149606299213" right="0.74803149606299213" top="0.98425196850393704" bottom="0.98425196850393704" header="0.51181102362204722" footer="0.51181102362204722"/>
  <pageSetup paperSize="9" scale="93" firstPageNumber="40" fitToHeight="0"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144"/>
  <sheetViews>
    <sheetView topLeftCell="B113" zoomScale="85" zoomScaleNormal="85" workbookViewId="0">
      <selection activeCell="F144" sqref="F144"/>
    </sheetView>
  </sheetViews>
  <sheetFormatPr defaultRowHeight="12.75" x14ac:dyDescent="0.2"/>
  <cols>
    <col min="1" max="1" width="13.7109375" style="50" hidden="1" customWidth="1"/>
    <col min="2" max="2" width="45.140625" customWidth="1"/>
    <col min="3" max="6" width="12.7109375" customWidth="1"/>
  </cols>
  <sheetData>
    <row r="1" spans="1:5" ht="15.75" hidden="1" x14ac:dyDescent="0.25">
      <c r="A1" s="10" t="s">
        <v>1772</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1773</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1774</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1775</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1776</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1777</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1778</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1779</v>
      </c>
      <c r="B50" s="1"/>
      <c r="C50" s="1"/>
      <c r="D50" s="1"/>
      <c r="E50" s="1"/>
    </row>
    <row r="51" spans="1:5" ht="15.75" hidden="1" x14ac:dyDescent="0.25">
      <c r="A51" s="10" t="s">
        <v>544</v>
      </c>
      <c r="B51" s="1"/>
      <c r="C51" s="1"/>
      <c r="D51" s="1"/>
      <c r="E51" s="1"/>
    </row>
    <row r="52" spans="1:5" ht="15.75" hidden="1" x14ac:dyDescent="0.25">
      <c r="A52" s="10" t="s">
        <v>98</v>
      </c>
      <c r="B52" s="1"/>
      <c r="C52" s="255" t="s">
        <v>1018</v>
      </c>
      <c r="D52" s="255" t="s">
        <v>1018</v>
      </c>
      <c r="E52" s="255" t="s">
        <v>1018</v>
      </c>
    </row>
    <row r="53" spans="1:5" ht="15.75" hidden="1" x14ac:dyDescent="0.25">
      <c r="A53" s="10" t="s">
        <v>545</v>
      </c>
      <c r="B53" s="1"/>
      <c r="C53" s="255" t="str">
        <f>CONCATENATE("BUD",NOTES!$D$7)</f>
        <v>BUD2021</v>
      </c>
      <c r="D53" s="255" t="str">
        <f>CONCATENATE("BUD",NOTES!$D$7)</f>
        <v>BUD2021</v>
      </c>
      <c r="E53" s="255" t="str">
        <f>CONCATENATE("BUD",NOTES!$D$7-1)</f>
        <v>BUD2020</v>
      </c>
    </row>
    <row r="54" spans="1:5" ht="15.75" hidden="1" x14ac:dyDescent="0.25">
      <c r="A54" s="10" t="s">
        <v>546</v>
      </c>
      <c r="B54" s="1"/>
      <c r="C54" s="10">
        <v>10</v>
      </c>
      <c r="D54" s="10">
        <v>20</v>
      </c>
      <c r="E54" s="10">
        <v>10</v>
      </c>
    </row>
    <row r="55" spans="1:5" ht="15.75" hidden="1" x14ac:dyDescent="0.25">
      <c r="A55" s="10" t="s">
        <v>547</v>
      </c>
      <c r="B55" s="1"/>
      <c r="C55" s="10" t="s">
        <v>82</v>
      </c>
      <c r="D55" s="10" t="s">
        <v>82</v>
      </c>
      <c r="E55" s="10" t="s">
        <v>82</v>
      </c>
    </row>
    <row r="56" spans="1:5" ht="15.75" x14ac:dyDescent="0.25">
      <c r="A56" s="10"/>
      <c r="B56" s="1"/>
      <c r="C56" s="10"/>
      <c r="D56" s="10"/>
      <c r="E56" s="10"/>
    </row>
    <row r="57" spans="1:5" ht="15.75" hidden="1" x14ac:dyDescent="0.25">
      <c r="A57" s="10" t="s">
        <v>1780</v>
      </c>
      <c r="B57" s="1"/>
      <c r="C57" s="1"/>
      <c r="D57" s="1"/>
      <c r="E57" s="1"/>
    </row>
    <row r="58" spans="1:5" ht="15.75" hidden="1" x14ac:dyDescent="0.25">
      <c r="A58" s="10" t="s">
        <v>901</v>
      </c>
      <c r="B58" s="1"/>
      <c r="C58" s="1"/>
      <c r="D58" s="1"/>
      <c r="E58" s="1"/>
    </row>
    <row r="59" spans="1:5" ht="15.75" hidden="1" x14ac:dyDescent="0.25">
      <c r="A59" s="10" t="s">
        <v>100</v>
      </c>
      <c r="B59" s="1"/>
      <c r="C59" s="255" t="s">
        <v>1018</v>
      </c>
      <c r="D59" s="255" t="s">
        <v>1018</v>
      </c>
      <c r="E59" s="255" t="s">
        <v>1018</v>
      </c>
    </row>
    <row r="60" spans="1:5" ht="15.75" hidden="1" x14ac:dyDescent="0.25">
      <c r="A60" s="10" t="s">
        <v>902</v>
      </c>
      <c r="B60" s="1"/>
      <c r="C60" s="255" t="str">
        <f>CONCATENATE("BUD",NOTES!$D$7)</f>
        <v>BUD2021</v>
      </c>
      <c r="D60" s="255" t="str">
        <f>CONCATENATE("BUD",NOTES!$D$7)</f>
        <v>BUD2021</v>
      </c>
      <c r="E60" s="255" t="str">
        <f>CONCATENATE("BUD",NOTES!$D$7-1)</f>
        <v>BUD2020</v>
      </c>
    </row>
    <row r="61" spans="1:5" ht="15.75" hidden="1" x14ac:dyDescent="0.25">
      <c r="A61" s="10" t="s">
        <v>903</v>
      </c>
      <c r="B61" s="1"/>
      <c r="C61" s="10">
        <v>10</v>
      </c>
      <c r="D61" s="10">
        <v>20</v>
      </c>
      <c r="E61" s="10">
        <v>10</v>
      </c>
    </row>
    <row r="62" spans="1:5" ht="15.75" hidden="1" x14ac:dyDescent="0.25">
      <c r="A62" s="10" t="s">
        <v>904</v>
      </c>
      <c r="B62" s="1"/>
      <c r="C62" s="10" t="s">
        <v>82</v>
      </c>
      <c r="D62" s="10" t="s">
        <v>82</v>
      </c>
      <c r="E62" s="10" t="s">
        <v>82</v>
      </c>
    </row>
    <row r="63" spans="1:5" ht="15.75" x14ac:dyDescent="0.25">
      <c r="A63" s="10"/>
      <c r="B63" s="1"/>
      <c r="C63" s="10"/>
      <c r="D63" s="10"/>
      <c r="E63" s="10"/>
    </row>
    <row r="64" spans="1:5" ht="15.75" hidden="1" x14ac:dyDescent="0.25">
      <c r="A64" s="10" t="s">
        <v>1781</v>
      </c>
      <c r="B64" s="1"/>
      <c r="C64" s="1"/>
      <c r="D64" s="1"/>
      <c r="E64" s="1"/>
    </row>
    <row r="65" spans="1:5" ht="15.75" hidden="1" x14ac:dyDescent="0.25">
      <c r="A65" s="10" t="s">
        <v>905</v>
      </c>
      <c r="B65" s="1"/>
      <c r="C65" s="1"/>
      <c r="D65" s="1"/>
      <c r="E65" s="1"/>
    </row>
    <row r="66" spans="1:5" ht="15.75" hidden="1" x14ac:dyDescent="0.25">
      <c r="A66" s="10" t="s">
        <v>102</v>
      </c>
      <c r="B66" s="1"/>
      <c r="C66" s="255" t="s">
        <v>1018</v>
      </c>
      <c r="D66" s="255" t="s">
        <v>1018</v>
      </c>
      <c r="E66" s="255" t="s">
        <v>1018</v>
      </c>
    </row>
    <row r="67" spans="1:5" ht="15.75" hidden="1" x14ac:dyDescent="0.25">
      <c r="A67" s="10" t="s">
        <v>906</v>
      </c>
      <c r="B67" s="1"/>
      <c r="C67" s="255" t="str">
        <f>CONCATENATE("BUD",NOTES!$D$7)</f>
        <v>BUD2021</v>
      </c>
      <c r="D67" s="255" t="str">
        <f>CONCATENATE("BUD",NOTES!$D$7)</f>
        <v>BUD2021</v>
      </c>
      <c r="E67" s="255" t="str">
        <f>CONCATENATE("BUD",NOTES!$D$7-1)</f>
        <v>BUD2020</v>
      </c>
    </row>
    <row r="68" spans="1:5" ht="15.75" hidden="1" x14ac:dyDescent="0.25">
      <c r="A68" s="10" t="s">
        <v>907</v>
      </c>
      <c r="B68" s="1"/>
      <c r="C68" s="10">
        <v>10</v>
      </c>
      <c r="D68" s="10">
        <v>20</v>
      </c>
      <c r="E68" s="10">
        <v>10</v>
      </c>
    </row>
    <row r="69" spans="1:5" ht="15.75" hidden="1" x14ac:dyDescent="0.25">
      <c r="A69" s="10" t="s">
        <v>908</v>
      </c>
      <c r="B69" s="1"/>
      <c r="C69" s="10" t="s">
        <v>82</v>
      </c>
      <c r="D69" s="10" t="s">
        <v>82</v>
      </c>
      <c r="E69" s="10" t="s">
        <v>82</v>
      </c>
    </row>
    <row r="70" spans="1:5" ht="15.75" x14ac:dyDescent="0.25">
      <c r="A70" s="10"/>
      <c r="B70" s="1"/>
      <c r="C70" s="10"/>
      <c r="D70" s="10"/>
      <c r="E70" s="10"/>
    </row>
    <row r="71" spans="1:5" ht="15.75" hidden="1" x14ac:dyDescent="0.25">
      <c r="A71" s="10" t="s">
        <v>1782</v>
      </c>
      <c r="B71" s="1"/>
      <c r="C71" s="1"/>
      <c r="D71" s="1"/>
      <c r="E71" s="1"/>
    </row>
    <row r="72" spans="1:5" ht="15.75" hidden="1" x14ac:dyDescent="0.25">
      <c r="A72" s="10" t="s">
        <v>68</v>
      </c>
      <c r="B72" s="1"/>
      <c r="C72" s="1"/>
      <c r="D72" s="1"/>
      <c r="E72" s="1"/>
    </row>
    <row r="73" spans="1:5" ht="15.75" hidden="1" x14ac:dyDescent="0.25">
      <c r="A73" s="10" t="s">
        <v>886</v>
      </c>
      <c r="B73" s="1"/>
      <c r="C73" s="255" t="s">
        <v>1018</v>
      </c>
      <c r="D73" s="255" t="s">
        <v>1018</v>
      </c>
      <c r="E73" s="255" t="s">
        <v>1018</v>
      </c>
    </row>
    <row r="74" spans="1:5" ht="15.75" hidden="1" x14ac:dyDescent="0.25">
      <c r="A74" s="10" t="s">
        <v>69</v>
      </c>
      <c r="B74" s="1"/>
      <c r="C74" s="255" t="str">
        <f>CONCATENATE("BUD",NOTES!$D$7)</f>
        <v>BUD2021</v>
      </c>
      <c r="D74" s="255" t="str">
        <f>CONCATENATE("BUD",NOTES!$D$7)</f>
        <v>BUD2021</v>
      </c>
      <c r="E74" s="255" t="str">
        <f>CONCATENATE("BUD",NOTES!$D$7-1)</f>
        <v>BUD2020</v>
      </c>
    </row>
    <row r="75" spans="1:5" ht="15.75" hidden="1" x14ac:dyDescent="0.25">
      <c r="A75" s="10" t="s">
        <v>70</v>
      </c>
      <c r="B75" s="1"/>
      <c r="C75" s="10">
        <v>10</v>
      </c>
      <c r="D75" s="10">
        <v>20</v>
      </c>
      <c r="E75" s="10">
        <v>10</v>
      </c>
    </row>
    <row r="76" spans="1:5" ht="15.75" hidden="1" x14ac:dyDescent="0.25">
      <c r="A76" s="10" t="s">
        <v>71</v>
      </c>
      <c r="B76" s="1"/>
      <c r="C76" s="10" t="s">
        <v>82</v>
      </c>
      <c r="D76" s="10" t="s">
        <v>82</v>
      </c>
      <c r="E76" s="10" t="s">
        <v>82</v>
      </c>
    </row>
    <row r="77" spans="1:5" x14ac:dyDescent="0.2">
      <c r="A77" s="75"/>
      <c r="B77" s="75"/>
      <c r="C77" s="75"/>
      <c r="D77" s="74"/>
    </row>
    <row r="78" spans="1:5" ht="15.75" hidden="1" x14ac:dyDescent="0.25">
      <c r="A78" s="10" t="s">
        <v>1915</v>
      </c>
      <c r="B78" s="1"/>
      <c r="C78" s="1"/>
      <c r="D78" s="1"/>
      <c r="E78" s="1"/>
    </row>
    <row r="79" spans="1:5" ht="15.75" hidden="1" x14ac:dyDescent="0.25">
      <c r="A79" s="10" t="s">
        <v>1197</v>
      </c>
      <c r="B79" s="1"/>
      <c r="C79" s="1"/>
      <c r="D79" s="1"/>
      <c r="E79" s="1"/>
    </row>
    <row r="80" spans="1:5" ht="15.75" hidden="1" x14ac:dyDescent="0.25">
      <c r="A80" s="10" t="s">
        <v>888</v>
      </c>
      <c r="B80" s="1"/>
      <c r="C80" s="255" t="s">
        <v>1018</v>
      </c>
      <c r="D80" s="255" t="s">
        <v>1018</v>
      </c>
      <c r="E80" s="255" t="s">
        <v>1018</v>
      </c>
    </row>
    <row r="81" spans="1:5" ht="15.75" hidden="1" x14ac:dyDescent="0.25">
      <c r="A81" s="10" t="s">
        <v>1198</v>
      </c>
      <c r="B81" s="1"/>
      <c r="C81" s="255" t="str">
        <f>CONCATENATE("BUD",NOTES!$D$7)</f>
        <v>BUD2021</v>
      </c>
      <c r="D81" s="255" t="str">
        <f>CONCATENATE("BUD",NOTES!$D$7)</f>
        <v>BUD2021</v>
      </c>
      <c r="E81" s="255" t="str">
        <f>CONCATENATE("BUD",NOTES!$D$7-1)</f>
        <v>BUD2020</v>
      </c>
    </row>
    <row r="82" spans="1:5" ht="15.75" hidden="1" x14ac:dyDescent="0.25">
      <c r="A82" s="10" t="s">
        <v>1199</v>
      </c>
      <c r="B82" s="1"/>
      <c r="C82" s="10">
        <v>10</v>
      </c>
      <c r="D82" s="10">
        <v>20</v>
      </c>
      <c r="E82" s="10">
        <v>10</v>
      </c>
    </row>
    <row r="83" spans="1:5" ht="15.75" hidden="1" x14ac:dyDescent="0.25">
      <c r="A83" s="10" t="s">
        <v>1200</v>
      </c>
      <c r="B83" s="1"/>
      <c r="C83" s="10" t="s">
        <v>82</v>
      </c>
      <c r="D83" s="10" t="s">
        <v>82</v>
      </c>
      <c r="E83" s="10" t="s">
        <v>82</v>
      </c>
    </row>
    <row r="84" spans="1:5" x14ac:dyDescent="0.2">
      <c r="A84" s="75"/>
      <c r="B84" s="75"/>
      <c r="C84" s="75"/>
      <c r="D84" s="75"/>
    </row>
    <row r="85" spans="1:5" ht="15.75" hidden="1" x14ac:dyDescent="0.25">
      <c r="A85" s="10" t="s">
        <v>1909</v>
      </c>
      <c r="B85" s="1"/>
      <c r="C85" s="1"/>
      <c r="D85" s="1"/>
      <c r="E85" s="1"/>
    </row>
    <row r="86" spans="1:5" ht="15.75" hidden="1" x14ac:dyDescent="0.25">
      <c r="A86" s="10" t="s">
        <v>548</v>
      </c>
      <c r="B86" s="1"/>
      <c r="C86" s="1"/>
      <c r="D86" s="1"/>
      <c r="E86" s="1"/>
    </row>
    <row r="87" spans="1:5" ht="15.75" hidden="1" x14ac:dyDescent="0.25">
      <c r="A87" s="10" t="s">
        <v>890</v>
      </c>
      <c r="B87" s="1"/>
      <c r="C87" s="255" t="s">
        <v>1018</v>
      </c>
      <c r="D87" s="255" t="s">
        <v>1018</v>
      </c>
      <c r="E87" s="255" t="s">
        <v>1018</v>
      </c>
    </row>
    <row r="88" spans="1:5" ht="15.75" hidden="1" x14ac:dyDescent="0.25">
      <c r="A88" s="10" t="s">
        <v>549</v>
      </c>
      <c r="B88" s="1"/>
      <c r="C88" s="255" t="str">
        <f>CONCATENATE("BUD",NOTES!$D$7)</f>
        <v>BUD2021</v>
      </c>
      <c r="D88" s="255" t="str">
        <f>CONCATENATE("BUD",NOTES!$D$7)</f>
        <v>BUD2021</v>
      </c>
      <c r="E88" s="255" t="str">
        <f>CONCATENATE("BUD",NOTES!$D$7-1)</f>
        <v>BUD2020</v>
      </c>
    </row>
    <row r="89" spans="1:5" ht="15.75" hidden="1" x14ac:dyDescent="0.25">
      <c r="A89" s="10" t="s">
        <v>550</v>
      </c>
      <c r="B89" s="1"/>
      <c r="C89" s="10">
        <v>10</v>
      </c>
      <c r="D89" s="10">
        <v>20</v>
      </c>
      <c r="E89" s="10">
        <v>10</v>
      </c>
    </row>
    <row r="90" spans="1:5" ht="15.75" hidden="1" x14ac:dyDescent="0.25">
      <c r="A90" s="10" t="s">
        <v>551</v>
      </c>
      <c r="B90" s="1"/>
      <c r="C90" s="10" t="s">
        <v>82</v>
      </c>
      <c r="D90" s="10" t="s">
        <v>82</v>
      </c>
      <c r="E90" s="10" t="s">
        <v>82</v>
      </c>
    </row>
    <row r="91" spans="1:5" x14ac:dyDescent="0.2">
      <c r="A91" s="75"/>
      <c r="B91" s="75"/>
      <c r="C91" s="75"/>
      <c r="D91" s="75"/>
    </row>
    <row r="92" spans="1:5" ht="15.75" hidden="1" x14ac:dyDescent="0.25">
      <c r="A92" s="10" t="s">
        <v>1910</v>
      </c>
      <c r="B92" s="1"/>
      <c r="C92" s="1"/>
      <c r="D92" s="1"/>
      <c r="E92" s="1"/>
    </row>
    <row r="93" spans="1:5" ht="15.75" hidden="1" x14ac:dyDescent="0.25">
      <c r="A93" s="10" t="s">
        <v>552</v>
      </c>
      <c r="B93" s="1"/>
      <c r="C93" s="1"/>
      <c r="D93" s="1"/>
      <c r="E93" s="1"/>
    </row>
    <row r="94" spans="1:5" ht="15.75" hidden="1" x14ac:dyDescent="0.25">
      <c r="A94" s="10" t="s">
        <v>892</v>
      </c>
      <c r="B94" s="1"/>
      <c r="C94" s="255" t="s">
        <v>1018</v>
      </c>
      <c r="D94" s="255" t="s">
        <v>1018</v>
      </c>
      <c r="E94" s="255" t="s">
        <v>1018</v>
      </c>
    </row>
    <row r="95" spans="1:5" ht="15.75" hidden="1" x14ac:dyDescent="0.25">
      <c r="A95" s="10" t="s">
        <v>553</v>
      </c>
      <c r="B95" s="1"/>
      <c r="C95" s="255" t="str">
        <f>CONCATENATE("BUD",NOTES!$D$7)</f>
        <v>BUD2021</v>
      </c>
      <c r="D95" s="255" t="str">
        <f>CONCATENATE("BUD",NOTES!$D$7)</f>
        <v>BUD2021</v>
      </c>
      <c r="E95" s="255" t="str">
        <f>CONCATENATE("BUD",NOTES!$D$7-1)</f>
        <v>BUD2020</v>
      </c>
    </row>
    <row r="96" spans="1:5" ht="15.75" hidden="1" x14ac:dyDescent="0.25">
      <c r="A96" s="10" t="s">
        <v>554</v>
      </c>
      <c r="B96" s="1"/>
      <c r="C96" s="10">
        <v>10</v>
      </c>
      <c r="D96" s="10">
        <v>20</v>
      </c>
      <c r="E96" s="10">
        <v>10</v>
      </c>
    </row>
    <row r="97" spans="1:5" ht="15.75" hidden="1" x14ac:dyDescent="0.25">
      <c r="A97" s="10" t="s">
        <v>555</v>
      </c>
      <c r="B97" s="1"/>
      <c r="C97" s="10" t="s">
        <v>82</v>
      </c>
      <c r="D97" s="10" t="s">
        <v>82</v>
      </c>
      <c r="E97" s="10" t="s">
        <v>82</v>
      </c>
    </row>
    <row r="98" spans="1:5" x14ac:dyDescent="0.2">
      <c r="A98" s="75"/>
      <c r="B98" s="75"/>
      <c r="C98" s="75"/>
      <c r="D98" s="75"/>
    </row>
    <row r="99" spans="1:5" hidden="1" x14ac:dyDescent="0.2">
      <c r="A99" t="s">
        <v>474</v>
      </c>
      <c r="B99" s="75"/>
      <c r="C99" s="75">
        <v>0</v>
      </c>
      <c r="D99" s="75">
        <v>0</v>
      </c>
      <c r="E99">
        <v>0</v>
      </c>
    </row>
    <row r="100" spans="1:5" hidden="1" x14ac:dyDescent="0.2">
      <c r="A100" t="s">
        <v>475</v>
      </c>
      <c r="B100" s="75"/>
      <c r="C100" s="75">
        <v>0</v>
      </c>
      <c r="D100" s="75">
        <v>0</v>
      </c>
      <c r="E100">
        <v>0</v>
      </c>
    </row>
    <row r="101" spans="1:5" hidden="1" x14ac:dyDescent="0.2">
      <c r="A101" t="s">
        <v>476</v>
      </c>
      <c r="B101" s="75"/>
      <c r="C101" s="75">
        <v>0</v>
      </c>
      <c r="D101" s="75">
        <v>90000</v>
      </c>
      <c r="E101">
        <v>90000</v>
      </c>
    </row>
    <row r="102" spans="1:5" hidden="1" x14ac:dyDescent="0.2">
      <c r="A102" t="s">
        <v>477</v>
      </c>
      <c r="B102" s="75"/>
      <c r="C102" s="75">
        <v>0</v>
      </c>
      <c r="D102" s="75">
        <v>0</v>
      </c>
      <c r="E102">
        <v>0</v>
      </c>
    </row>
    <row r="103" spans="1:5" hidden="1" x14ac:dyDescent="0.2">
      <c r="A103" t="s">
        <v>478</v>
      </c>
      <c r="B103" s="75"/>
      <c r="C103" s="75">
        <v>0</v>
      </c>
      <c r="D103" s="75">
        <v>13000</v>
      </c>
      <c r="E103">
        <v>14000</v>
      </c>
    </row>
    <row r="104" spans="1:5" hidden="1" x14ac:dyDescent="0.2">
      <c r="A104" t="s">
        <v>479</v>
      </c>
      <c r="B104" s="75"/>
      <c r="C104" s="75">
        <v>0</v>
      </c>
      <c r="D104" s="75">
        <v>0</v>
      </c>
      <c r="E104">
        <v>0</v>
      </c>
    </row>
    <row r="105" spans="1:5" hidden="1" x14ac:dyDescent="0.2">
      <c r="A105" t="s">
        <v>480</v>
      </c>
      <c r="B105" s="75"/>
      <c r="C105" s="75">
        <v>0</v>
      </c>
      <c r="D105" s="75">
        <v>0</v>
      </c>
      <c r="E105">
        <v>0</v>
      </c>
    </row>
    <row r="106" spans="1:5" hidden="1" x14ac:dyDescent="0.2">
      <c r="A106" t="s">
        <v>169</v>
      </c>
      <c r="B106" s="75"/>
      <c r="C106" s="75">
        <v>0</v>
      </c>
      <c r="D106">
        <v>0</v>
      </c>
      <c r="E106">
        <v>0</v>
      </c>
    </row>
    <row r="107" spans="1:5" hidden="1" x14ac:dyDescent="0.2">
      <c r="A107" t="s">
        <v>170</v>
      </c>
      <c r="B107" s="75"/>
      <c r="C107" s="75">
        <v>0</v>
      </c>
      <c r="D107">
        <v>100786.91</v>
      </c>
      <c r="E107">
        <v>100549.96</v>
      </c>
    </row>
    <row r="108" spans="1:5" hidden="1" x14ac:dyDescent="0.2">
      <c r="A108" t="s">
        <v>177</v>
      </c>
      <c r="B108" s="75"/>
      <c r="C108" s="75">
        <v>0</v>
      </c>
      <c r="D108">
        <v>0</v>
      </c>
      <c r="E108">
        <v>0</v>
      </c>
    </row>
    <row r="109" spans="1:5" hidden="1" x14ac:dyDescent="0.2">
      <c r="A109" t="s">
        <v>178</v>
      </c>
      <c r="B109" s="75"/>
      <c r="C109" s="75">
        <v>0</v>
      </c>
      <c r="D109">
        <v>0</v>
      </c>
      <c r="E109">
        <v>0</v>
      </c>
    </row>
    <row r="110" spans="1:5" hidden="1" x14ac:dyDescent="0.2">
      <c r="A110" t="s">
        <v>179</v>
      </c>
      <c r="C110">
        <v>0</v>
      </c>
      <c r="D110">
        <v>10000</v>
      </c>
      <c r="E110">
        <v>18000</v>
      </c>
    </row>
    <row r="111" spans="1:5" hidden="1" x14ac:dyDescent="0.2">
      <c r="A111" s="9" t="s">
        <v>485</v>
      </c>
      <c r="B111" s="75"/>
      <c r="C111" s="75">
        <v>0</v>
      </c>
      <c r="D111" s="75">
        <v>0</v>
      </c>
      <c r="E111">
        <v>0</v>
      </c>
    </row>
    <row r="112" spans="1:5" hidden="1" x14ac:dyDescent="0.2">
      <c r="A112" s="9" t="s">
        <v>486</v>
      </c>
      <c r="B112" s="75"/>
      <c r="C112" s="75">
        <v>0</v>
      </c>
      <c r="D112" s="75">
        <v>0</v>
      </c>
      <c r="E112">
        <v>0</v>
      </c>
    </row>
    <row r="113" spans="2:9" ht="13.5" thickBot="1" x14ac:dyDescent="0.25"/>
    <row r="114" spans="2:9" ht="16.5" thickBot="1" x14ac:dyDescent="0.3">
      <c r="B114" s="387" t="s">
        <v>111</v>
      </c>
      <c r="C114" s="388"/>
      <c r="D114" s="388"/>
      <c r="E114" s="388"/>
      <c r="F114" s="389"/>
    </row>
    <row r="115" spans="2:9" ht="16.5" thickBot="1" x14ac:dyDescent="0.3">
      <c r="B115" s="244"/>
      <c r="C115" s="408">
        <f>NOTES!$D$7</f>
        <v>2021</v>
      </c>
      <c r="D115" s="409"/>
      <c r="E115" s="408">
        <f>NOTES!$D$7-1</f>
        <v>2020</v>
      </c>
      <c r="F115" s="409"/>
    </row>
    <row r="116" spans="2:9" ht="39.75" thickBot="1" x14ac:dyDescent="0.3">
      <c r="B116" s="30" t="s">
        <v>1269</v>
      </c>
      <c r="C116" s="126" t="s">
        <v>1263</v>
      </c>
      <c r="D116" s="126" t="s">
        <v>1359</v>
      </c>
      <c r="E116" s="126" t="s">
        <v>1263</v>
      </c>
      <c r="F116" s="127" t="s">
        <v>1264</v>
      </c>
    </row>
    <row r="117" spans="2:9" ht="16.5" thickBot="1" x14ac:dyDescent="0.3">
      <c r="B117" s="26"/>
      <c r="C117" s="35" t="s">
        <v>1262</v>
      </c>
      <c r="D117" s="33" t="s">
        <v>1262</v>
      </c>
      <c r="E117" s="35" t="s">
        <v>1262</v>
      </c>
      <c r="F117" s="33" t="s">
        <v>1262</v>
      </c>
    </row>
    <row r="118" spans="2:9" ht="15.75" x14ac:dyDescent="0.25">
      <c r="B118" s="6"/>
      <c r="C118" s="203"/>
      <c r="D118" s="203"/>
      <c r="E118" s="204"/>
      <c r="F118" s="205"/>
    </row>
    <row r="119" spans="2:9" ht="15.75" x14ac:dyDescent="0.25">
      <c r="B119" s="5" t="s">
        <v>1266</v>
      </c>
      <c r="C119" s="99"/>
      <c r="D119" s="99"/>
      <c r="E119" s="99"/>
      <c r="F119" s="171"/>
      <c r="H119" s="283" t="s">
        <v>515</v>
      </c>
      <c r="I119" s="10"/>
    </row>
    <row r="120" spans="2:9" ht="15" x14ac:dyDescent="0.25">
      <c r="B120" s="196" t="s">
        <v>1267</v>
      </c>
      <c r="C120" s="206"/>
      <c r="D120" s="206"/>
      <c r="E120" s="206"/>
      <c r="F120" s="207"/>
      <c r="H120" s="44" t="s">
        <v>1033</v>
      </c>
      <c r="I120" s="284" t="s">
        <v>515</v>
      </c>
    </row>
    <row r="121" spans="2:9" ht="15" x14ac:dyDescent="0.25">
      <c r="B121" s="196" t="s">
        <v>1924</v>
      </c>
      <c r="C121" s="270">
        <v>0</v>
      </c>
      <c r="D121" s="270">
        <v>0</v>
      </c>
      <c r="E121" s="270">
        <v>0</v>
      </c>
      <c r="F121" s="207">
        <v>0</v>
      </c>
      <c r="H121" s="43"/>
      <c r="I121" s="285">
        <f>IF(D121="",1,IF(E121&gt;D121,E121,IF(F121&gt;D121,F121,D121)))</f>
        <v>0</v>
      </c>
    </row>
    <row r="122" spans="2:9" ht="15" x14ac:dyDescent="0.25">
      <c r="B122" s="196" t="s">
        <v>1918</v>
      </c>
      <c r="C122" s="270">
        <v>0</v>
      </c>
      <c r="D122" s="270">
        <v>0</v>
      </c>
      <c r="E122" s="270">
        <v>0</v>
      </c>
      <c r="F122" s="207">
        <v>0</v>
      </c>
      <c r="I122" s="285">
        <f t="shared" ref="I122:I141" si="0">IF(D122="",1,IF(E122&gt;D122,E122,IF(F122&gt;D122,F122,D122)))</f>
        <v>0</v>
      </c>
    </row>
    <row r="123" spans="2:9" ht="15" x14ac:dyDescent="0.25">
      <c r="B123" s="196" t="s">
        <v>1917</v>
      </c>
      <c r="C123" s="270">
        <v>0</v>
      </c>
      <c r="D123" s="270">
        <v>90000</v>
      </c>
      <c r="E123" s="270">
        <v>90000</v>
      </c>
      <c r="F123" s="207">
        <v>90000</v>
      </c>
      <c r="I123" s="285">
        <f t="shared" si="0"/>
        <v>90000</v>
      </c>
    </row>
    <row r="124" spans="2:9" ht="15" x14ac:dyDescent="0.25">
      <c r="B124" s="196" t="s">
        <v>1307</v>
      </c>
      <c r="C124" s="270">
        <v>0</v>
      </c>
      <c r="D124" s="270">
        <v>0</v>
      </c>
      <c r="E124" s="270">
        <v>0</v>
      </c>
      <c r="F124" s="207">
        <v>0</v>
      </c>
      <c r="I124" s="285">
        <f t="shared" si="0"/>
        <v>0</v>
      </c>
    </row>
    <row r="125" spans="2:9" ht="15" x14ac:dyDescent="0.25">
      <c r="B125" s="196" t="s">
        <v>256</v>
      </c>
      <c r="C125" s="270">
        <v>0</v>
      </c>
      <c r="D125" s="270">
        <v>13000</v>
      </c>
      <c r="E125" s="270">
        <v>14000</v>
      </c>
      <c r="F125" s="207">
        <v>14000</v>
      </c>
      <c r="I125" s="285">
        <f t="shared" si="0"/>
        <v>14000</v>
      </c>
    </row>
    <row r="126" spans="2:9" ht="15" x14ac:dyDescent="0.25">
      <c r="B126" s="196" t="s">
        <v>257</v>
      </c>
      <c r="C126" s="270">
        <v>0</v>
      </c>
      <c r="D126" s="270">
        <v>0</v>
      </c>
      <c r="E126" s="270">
        <v>0</v>
      </c>
      <c r="F126" s="207">
        <v>0</v>
      </c>
      <c r="I126" s="285">
        <f t="shared" si="0"/>
        <v>0</v>
      </c>
    </row>
    <row r="127" spans="2:9" ht="15" x14ac:dyDescent="0.25">
      <c r="B127" s="196" t="s">
        <v>1919</v>
      </c>
      <c r="C127" s="270">
        <v>0</v>
      </c>
      <c r="D127" s="270">
        <v>0</v>
      </c>
      <c r="E127" s="270">
        <v>0</v>
      </c>
      <c r="F127" s="207">
        <v>0</v>
      </c>
      <c r="I127" s="285"/>
    </row>
    <row r="128" spans="2:9" ht="15" x14ac:dyDescent="0.25">
      <c r="B128" s="196" t="s">
        <v>1923</v>
      </c>
      <c r="C128" s="270">
        <v>0</v>
      </c>
      <c r="D128" s="270">
        <v>0</v>
      </c>
      <c r="E128" s="270">
        <v>0</v>
      </c>
      <c r="F128" s="207">
        <v>0</v>
      </c>
      <c r="I128" s="285"/>
    </row>
    <row r="129" spans="2:9" ht="15" x14ac:dyDescent="0.25">
      <c r="B129" s="196" t="s">
        <v>505</v>
      </c>
      <c r="C129" s="270">
        <v>0</v>
      </c>
      <c r="D129" s="270">
        <v>0</v>
      </c>
      <c r="E129" s="270">
        <v>0</v>
      </c>
      <c r="F129" s="207">
        <v>0</v>
      </c>
      <c r="I129" s="285">
        <f t="shared" si="0"/>
        <v>0</v>
      </c>
    </row>
    <row r="130" spans="2:9" ht="15.75" thickBot="1" x14ac:dyDescent="0.3">
      <c r="B130" s="202"/>
      <c r="C130" s="206"/>
      <c r="D130" s="206"/>
      <c r="E130" s="206"/>
      <c r="F130" s="207"/>
      <c r="I130" s="285">
        <f t="shared" si="0"/>
        <v>1</v>
      </c>
    </row>
    <row r="131" spans="2:9" ht="16.5" thickBot="1" x14ac:dyDescent="0.3">
      <c r="B131" s="30" t="s">
        <v>127</v>
      </c>
      <c r="C131" s="208">
        <v>0</v>
      </c>
      <c r="D131" s="208">
        <v>103000</v>
      </c>
      <c r="E131" s="208">
        <v>104000</v>
      </c>
      <c r="F131" s="208">
        <v>104000</v>
      </c>
      <c r="I131" s="285">
        <f t="shared" si="0"/>
        <v>104000</v>
      </c>
    </row>
    <row r="132" spans="2:9" ht="15.75" x14ac:dyDescent="0.25">
      <c r="B132" s="197"/>
      <c r="C132" s="96"/>
      <c r="D132" s="96"/>
      <c r="E132" s="96"/>
      <c r="F132" s="96"/>
      <c r="I132" s="285">
        <f t="shared" si="0"/>
        <v>1</v>
      </c>
    </row>
    <row r="133" spans="2:9" ht="15.75" x14ac:dyDescent="0.25">
      <c r="B133" s="198" t="s">
        <v>1268</v>
      </c>
      <c r="C133" s="99"/>
      <c r="D133" s="99"/>
      <c r="E133" s="99"/>
      <c r="F133" s="99"/>
      <c r="I133" s="285">
        <f t="shared" si="0"/>
        <v>1</v>
      </c>
    </row>
    <row r="134" spans="2:9" ht="15" x14ac:dyDescent="0.25">
      <c r="B134" s="199"/>
      <c r="C134" s="206"/>
      <c r="D134" s="206"/>
      <c r="E134" s="206"/>
      <c r="F134" s="206"/>
      <c r="I134" s="285">
        <f t="shared" si="0"/>
        <v>1</v>
      </c>
    </row>
    <row r="135" spans="2:9" ht="15" x14ac:dyDescent="0.25">
      <c r="B135" s="199" t="s">
        <v>529</v>
      </c>
      <c r="C135" s="270">
        <v>0</v>
      </c>
      <c r="D135" s="270">
        <v>0</v>
      </c>
      <c r="E135" s="270">
        <v>0</v>
      </c>
      <c r="F135" s="206">
        <v>0</v>
      </c>
      <c r="I135" s="285">
        <f t="shared" si="0"/>
        <v>0</v>
      </c>
    </row>
    <row r="136" spans="2:9" ht="15" x14ac:dyDescent="0.25">
      <c r="B136" s="199" t="s">
        <v>105</v>
      </c>
      <c r="C136" s="270">
        <v>0</v>
      </c>
      <c r="D136" s="270">
        <v>100800</v>
      </c>
      <c r="E136" s="270">
        <v>100500</v>
      </c>
      <c r="F136" s="206">
        <v>100500</v>
      </c>
      <c r="I136" s="285">
        <f t="shared" si="0"/>
        <v>100800</v>
      </c>
    </row>
    <row r="137" spans="2:9" ht="15" x14ac:dyDescent="0.25">
      <c r="B137" s="201" t="s">
        <v>507</v>
      </c>
      <c r="C137" s="270">
        <v>0</v>
      </c>
      <c r="D137" s="270">
        <v>0</v>
      </c>
      <c r="E137" s="270">
        <v>0</v>
      </c>
      <c r="F137" s="206">
        <v>0</v>
      </c>
      <c r="I137" s="285">
        <f t="shared" si="0"/>
        <v>0</v>
      </c>
    </row>
    <row r="138" spans="2:9" ht="15" x14ac:dyDescent="0.25">
      <c r="B138" s="199" t="s">
        <v>343</v>
      </c>
      <c r="C138" s="270">
        <v>0</v>
      </c>
      <c r="D138" s="270">
        <v>0</v>
      </c>
      <c r="E138" s="270">
        <v>0</v>
      </c>
      <c r="F138" s="206">
        <v>0</v>
      </c>
      <c r="I138" s="285">
        <f t="shared" si="0"/>
        <v>0</v>
      </c>
    </row>
    <row r="139" spans="2:9" ht="15" x14ac:dyDescent="0.25">
      <c r="B139" s="199" t="s">
        <v>107</v>
      </c>
      <c r="C139" s="270">
        <v>0</v>
      </c>
      <c r="D139" s="270">
        <v>10000</v>
      </c>
      <c r="E139" s="270">
        <v>18000</v>
      </c>
      <c r="F139" s="206">
        <v>18000</v>
      </c>
      <c r="I139" s="285">
        <f t="shared" si="0"/>
        <v>18000</v>
      </c>
    </row>
    <row r="140" spans="2:9" ht="15.75" thickBot="1" x14ac:dyDescent="0.3">
      <c r="B140" s="199" t="s">
        <v>1270</v>
      </c>
      <c r="C140" s="206"/>
      <c r="D140" s="206"/>
      <c r="E140" s="206"/>
      <c r="F140" s="206">
        <v>0</v>
      </c>
      <c r="I140" s="285">
        <f t="shared" si="0"/>
        <v>1</v>
      </c>
    </row>
    <row r="141" spans="2:9" ht="16.5" thickBot="1" x14ac:dyDescent="0.3">
      <c r="B141" s="32" t="s">
        <v>253</v>
      </c>
      <c r="C141" s="208">
        <v>0</v>
      </c>
      <c r="D141" s="208">
        <v>110800</v>
      </c>
      <c r="E141" s="208">
        <v>118500</v>
      </c>
      <c r="F141" s="208">
        <v>118500</v>
      </c>
      <c r="I141" s="285">
        <f t="shared" si="0"/>
        <v>118500</v>
      </c>
    </row>
    <row r="142" spans="2:9" ht="15.75" x14ac:dyDescent="0.25">
      <c r="B142" s="197"/>
      <c r="C142" s="99"/>
      <c r="D142" s="99"/>
      <c r="E142" s="99"/>
      <c r="F142" s="99"/>
    </row>
    <row r="143" spans="2:9" ht="16.5" thickBot="1" x14ac:dyDescent="0.3">
      <c r="B143" s="197"/>
      <c r="C143" s="99"/>
      <c r="D143" s="99"/>
      <c r="E143" s="99"/>
      <c r="F143" s="99"/>
    </row>
    <row r="144" spans="2:9" ht="16.5" thickBot="1" x14ac:dyDescent="0.3">
      <c r="B144" s="30" t="s">
        <v>817</v>
      </c>
      <c r="C144" s="210">
        <v>0</v>
      </c>
      <c r="D144" s="210">
        <v>213800</v>
      </c>
      <c r="E144" s="210">
        <v>222500</v>
      </c>
      <c r="F144" s="210">
        <v>222500</v>
      </c>
    </row>
  </sheetData>
  <mergeCells count="3">
    <mergeCell ref="B114:F114"/>
    <mergeCell ref="C115:D115"/>
    <mergeCell ref="E115:F115"/>
  </mergeCells>
  <phoneticPr fontId="0" type="noConversion"/>
  <pageMargins left="0.74803149606299213" right="0.74803149606299213" top="0.98425196850393704" bottom="0.98425196850393704" header="0.51181102362204722" footer="0.51181102362204722"/>
  <pageSetup paperSize="9" scale="91" firstPageNumber="40" orientation="portrait"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6400"/>
  <sheetViews>
    <sheetView topLeftCell="B202" zoomScaleNormal="100" workbookViewId="0">
      <selection activeCell="G241" sqref="G241"/>
    </sheetView>
  </sheetViews>
  <sheetFormatPr defaultRowHeight="12.75" x14ac:dyDescent="0.2"/>
  <cols>
    <col min="1" max="1" width="12.28515625" hidden="1" customWidth="1"/>
    <col min="2" max="2" width="6.85546875" customWidth="1"/>
    <col min="3" max="3" width="40.140625" customWidth="1"/>
    <col min="4" max="4" width="12.7109375" style="3" customWidth="1"/>
    <col min="5" max="5" width="12.7109375" style="13" customWidth="1"/>
    <col min="6" max="6" width="10.5703125" style="13" customWidth="1"/>
    <col min="7" max="7" width="11.42578125" style="4" customWidth="1"/>
  </cols>
  <sheetData>
    <row r="1" spans="1:15" s="73" customFormat="1" ht="15.75" hidden="1" x14ac:dyDescent="0.25">
      <c r="A1" s="10" t="s">
        <v>1783</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1784</v>
      </c>
      <c r="B8" s="1"/>
      <c r="C8" s="1"/>
      <c r="D8" s="1"/>
      <c r="E8" s="1"/>
      <c r="F8" s="1"/>
      <c r="G8" s="74"/>
      <c r="H8" s="74"/>
      <c r="M8" s="74"/>
      <c r="N8" s="74"/>
      <c r="O8" s="74"/>
    </row>
    <row r="9" spans="1:15" s="73" customFormat="1" ht="15.75" hidden="1" x14ac:dyDescent="0.25">
      <c r="A9" s="10" t="s">
        <v>1025</v>
      </c>
      <c r="B9" s="1"/>
      <c r="C9" s="1"/>
      <c r="D9" s="1"/>
      <c r="E9" s="1"/>
      <c r="F9" s="1"/>
      <c r="G9" s="74"/>
      <c r="H9" s="74"/>
      <c r="M9" s="74"/>
      <c r="N9" s="74"/>
      <c r="O9" s="74"/>
    </row>
    <row r="10" spans="1:15" s="73" customFormat="1" ht="15.75" hidden="1" x14ac:dyDescent="0.25">
      <c r="A10" s="10" t="s">
        <v>83</v>
      </c>
      <c r="B10" s="1"/>
      <c r="C10" s="1"/>
      <c r="D10" s="255" t="s">
        <v>1018</v>
      </c>
      <c r="E10" s="255" t="s">
        <v>1018</v>
      </c>
      <c r="F10" s="255" t="s">
        <v>1018</v>
      </c>
    </row>
    <row r="11" spans="1:15" s="73" customFormat="1" ht="15.75" hidden="1" x14ac:dyDescent="0.25">
      <c r="A11" s="10" t="s">
        <v>1026</v>
      </c>
      <c r="B11" s="1"/>
      <c r="C11" s="1"/>
      <c r="D11" s="255" t="str">
        <f>CONCATENATE("BUD",NOTES!$D$7)</f>
        <v>BUD2021</v>
      </c>
      <c r="E11" s="255" t="str">
        <f>CONCATENATE("BUD",NOTES!$D$7)</f>
        <v>BUD2021</v>
      </c>
      <c r="F11" s="255" t="str">
        <f>CONCATENATE("BUD",NOTES!$D$7-1)</f>
        <v>BUD2020</v>
      </c>
    </row>
    <row r="12" spans="1:15" ht="15.75" hidden="1" x14ac:dyDescent="0.25">
      <c r="A12" s="10" t="s">
        <v>1027</v>
      </c>
      <c r="B12" s="1"/>
      <c r="C12" s="1"/>
      <c r="D12" s="10">
        <v>10</v>
      </c>
      <c r="E12" s="10">
        <v>20</v>
      </c>
      <c r="F12" s="10">
        <v>10</v>
      </c>
      <c r="G12"/>
    </row>
    <row r="13" spans="1:15" s="73" customFormat="1" ht="15.75" hidden="1" x14ac:dyDescent="0.25">
      <c r="A13" s="10" t="s">
        <v>1028</v>
      </c>
      <c r="B13" s="1"/>
      <c r="C13" s="1"/>
      <c r="D13" s="10" t="s">
        <v>81</v>
      </c>
      <c r="E13" s="10" t="s">
        <v>81</v>
      </c>
      <c r="F13" s="10" t="s">
        <v>81</v>
      </c>
    </row>
    <row r="14" spans="1:15" s="73" customFormat="1" x14ac:dyDescent="0.2">
      <c r="A14"/>
      <c r="B14"/>
      <c r="C14" s="24"/>
      <c r="D14" s="130"/>
      <c r="E14" s="130"/>
      <c r="F14" s="130"/>
    </row>
    <row r="15" spans="1:15" s="73" customFormat="1" ht="15.75" hidden="1" x14ac:dyDescent="0.25">
      <c r="A15" s="10" t="s">
        <v>1785</v>
      </c>
      <c r="B15" s="1"/>
      <c r="C15" s="1"/>
      <c r="D15" s="1"/>
      <c r="E15" s="1"/>
      <c r="F15" s="1"/>
    </row>
    <row r="16" spans="1:15" s="73" customFormat="1" ht="15.75" hidden="1" x14ac:dyDescent="0.25">
      <c r="A16" s="10" t="s">
        <v>1029</v>
      </c>
      <c r="B16" s="1"/>
      <c r="C16" s="1"/>
      <c r="D16" s="1"/>
      <c r="E16" s="1"/>
      <c r="F16" s="1"/>
    </row>
    <row r="17" spans="1:15" s="73" customFormat="1" ht="15.75" hidden="1" x14ac:dyDescent="0.25">
      <c r="A17" s="10" t="s">
        <v>84</v>
      </c>
      <c r="B17" s="1"/>
      <c r="C17" s="1"/>
      <c r="D17" s="255" t="s">
        <v>1018</v>
      </c>
      <c r="E17" s="255" t="s">
        <v>1018</v>
      </c>
      <c r="F17" s="255" t="s">
        <v>1018</v>
      </c>
    </row>
    <row r="18" spans="1:15" s="73" customFormat="1" ht="15.75" hidden="1" x14ac:dyDescent="0.25">
      <c r="A18" s="10" t="s">
        <v>1030</v>
      </c>
      <c r="B18" s="1"/>
      <c r="C18" s="1"/>
      <c r="D18" s="255" t="str">
        <f>CONCATENATE("BUD",NOTES!$D$7)</f>
        <v>BUD2021</v>
      </c>
      <c r="E18" s="255" t="str">
        <f>CONCATENATE("BUD",NOTES!$D$7)</f>
        <v>BUD2021</v>
      </c>
      <c r="F18" s="255" t="str">
        <f>CONCATENATE("BUD",NOTES!$D$7-1)</f>
        <v>BUD2020</v>
      </c>
      <c r="G18" s="74"/>
      <c r="H18" s="74"/>
      <c r="M18" s="74"/>
      <c r="N18" s="74"/>
      <c r="O18" s="74"/>
    </row>
    <row r="19" spans="1:15" s="75" customFormat="1" ht="15.75" hidden="1" x14ac:dyDescent="0.25">
      <c r="A19" s="10" t="s">
        <v>1031</v>
      </c>
      <c r="B19" s="1"/>
      <c r="C19" s="1"/>
      <c r="D19" s="10">
        <v>10</v>
      </c>
      <c r="E19" s="10">
        <v>20</v>
      </c>
      <c r="F19" s="10">
        <v>10</v>
      </c>
      <c r="G19" s="74"/>
      <c r="H19" s="74"/>
      <c r="M19" s="74"/>
      <c r="N19" s="74"/>
      <c r="O19" s="74"/>
    </row>
    <row r="20" spans="1:15" s="73" customFormat="1" ht="15.75" hidden="1" x14ac:dyDescent="0.25">
      <c r="A20" s="10" t="s">
        <v>1032</v>
      </c>
      <c r="B20" s="1"/>
      <c r="C20" s="1"/>
      <c r="D20" s="10" t="s">
        <v>81</v>
      </c>
      <c r="E20" s="10" t="s">
        <v>81</v>
      </c>
      <c r="F20" s="10" t="s">
        <v>81</v>
      </c>
      <c r="G20" s="74"/>
      <c r="H20" s="74"/>
      <c r="M20" s="74"/>
      <c r="N20" s="74"/>
      <c r="O20" s="74"/>
    </row>
    <row r="21" spans="1:15" s="73" customFormat="1" x14ac:dyDescent="0.2">
      <c r="A21" s="75"/>
      <c r="B21" s="75"/>
      <c r="C21" s="75"/>
      <c r="D21" s="129"/>
      <c r="E21" s="94"/>
      <c r="F21" s="129"/>
      <c r="G21" s="74"/>
      <c r="H21" s="74"/>
      <c r="M21" s="74"/>
      <c r="N21" s="74"/>
      <c r="O21" s="74"/>
    </row>
    <row r="22" spans="1:15" s="73" customFormat="1" ht="15.75" hidden="1" x14ac:dyDescent="0.25">
      <c r="A22" s="10" t="s">
        <v>1786</v>
      </c>
      <c r="B22" s="1"/>
      <c r="C22" s="1"/>
      <c r="D22" s="1"/>
      <c r="E22" s="1"/>
      <c r="F22" s="1"/>
    </row>
    <row r="23" spans="1:15" s="73" customFormat="1" ht="15.75" hidden="1" x14ac:dyDescent="0.25">
      <c r="A23" s="10" t="s">
        <v>1149</v>
      </c>
      <c r="B23" s="1"/>
      <c r="C23" s="1"/>
      <c r="D23" s="1"/>
      <c r="E23" s="1"/>
      <c r="F23" s="1"/>
    </row>
    <row r="24" spans="1:15" ht="15.75" hidden="1" x14ac:dyDescent="0.25">
      <c r="A24" s="10" t="s">
        <v>86</v>
      </c>
      <c r="B24" s="1"/>
      <c r="C24" s="1"/>
      <c r="D24" s="255" t="s">
        <v>1018</v>
      </c>
      <c r="E24" s="255" t="s">
        <v>1018</v>
      </c>
      <c r="F24" s="255" t="s">
        <v>1018</v>
      </c>
      <c r="G24"/>
    </row>
    <row r="25" spans="1:15" s="73" customFormat="1" ht="15.75" hidden="1" x14ac:dyDescent="0.25">
      <c r="A25" s="10" t="s">
        <v>1150</v>
      </c>
      <c r="B25" s="1"/>
      <c r="C25" s="1"/>
      <c r="D25" s="255" t="str">
        <f>CONCATENATE("BUD",NOTES!$D$7)</f>
        <v>BUD2021</v>
      </c>
      <c r="E25" s="255" t="str">
        <f>CONCATENATE("BUD",NOTES!$D$7)</f>
        <v>BUD2021</v>
      </c>
      <c r="F25" s="255" t="str">
        <f>CONCATENATE("BUD",NOTES!$D$7-1)</f>
        <v>BUD2020</v>
      </c>
    </row>
    <row r="26" spans="1:15" s="73" customFormat="1" ht="15.75" hidden="1" x14ac:dyDescent="0.25">
      <c r="A26" s="10" t="s">
        <v>1151</v>
      </c>
      <c r="B26" s="1"/>
      <c r="C26" s="1"/>
      <c r="D26" s="10">
        <v>10</v>
      </c>
      <c r="E26" s="10">
        <v>20</v>
      </c>
      <c r="F26" s="10">
        <v>10</v>
      </c>
    </row>
    <row r="27" spans="1:15" s="73" customFormat="1" ht="15.75" hidden="1" x14ac:dyDescent="0.25">
      <c r="A27" s="10" t="s">
        <v>1152</v>
      </c>
      <c r="B27" s="1"/>
      <c r="C27" s="1"/>
      <c r="D27" s="10" t="s">
        <v>81</v>
      </c>
      <c r="E27" s="10" t="s">
        <v>81</v>
      </c>
      <c r="F27" s="10" t="s">
        <v>81</v>
      </c>
    </row>
    <row r="28" spans="1:15" s="73" customFormat="1" x14ac:dyDescent="0.2">
      <c r="A28" s="75"/>
      <c r="B28" s="75"/>
      <c r="C28" s="75"/>
      <c r="D28" s="129"/>
      <c r="E28" s="129"/>
      <c r="F28" s="129"/>
    </row>
    <row r="29" spans="1:15" s="73" customFormat="1" ht="15.75" hidden="1" x14ac:dyDescent="0.25">
      <c r="A29" s="10" t="s">
        <v>1787</v>
      </c>
      <c r="B29" s="1"/>
      <c r="C29" s="1"/>
      <c r="D29" s="1"/>
      <c r="E29" s="1"/>
      <c r="F29" s="1"/>
    </row>
    <row r="30" spans="1:15" s="73" customFormat="1" ht="15.75" hidden="1" x14ac:dyDescent="0.25">
      <c r="A30" s="10" t="s">
        <v>1153</v>
      </c>
      <c r="B30" s="1"/>
      <c r="C30" s="1"/>
      <c r="D30" s="1"/>
      <c r="E30" s="1"/>
      <c r="F30" s="1"/>
      <c r="G30" s="74"/>
      <c r="H30" s="74"/>
      <c r="M30" s="74"/>
      <c r="N30" s="74"/>
      <c r="O30" s="74"/>
    </row>
    <row r="31" spans="1:15" s="75" customFormat="1" ht="15.75" hidden="1" x14ac:dyDescent="0.25">
      <c r="A31" s="10" t="s">
        <v>88</v>
      </c>
      <c r="B31" s="1"/>
      <c r="C31" s="1"/>
      <c r="D31" s="255" t="s">
        <v>1018</v>
      </c>
      <c r="E31" s="255" t="s">
        <v>1018</v>
      </c>
      <c r="F31" s="255" t="s">
        <v>1018</v>
      </c>
      <c r="G31" s="74"/>
      <c r="H31" s="74"/>
      <c r="M31" s="74"/>
      <c r="N31" s="74"/>
      <c r="O31" s="74"/>
    </row>
    <row r="32" spans="1:15" s="73" customFormat="1" ht="15.75" hidden="1" x14ac:dyDescent="0.25">
      <c r="A32" s="10" t="s">
        <v>1154</v>
      </c>
      <c r="B32" s="1"/>
      <c r="C32" s="1"/>
      <c r="D32" s="255" t="str">
        <f>CONCATENATE("BUD",NOTES!$D$7)</f>
        <v>BUD2021</v>
      </c>
      <c r="E32" s="255" t="str">
        <f>CONCATENATE("BUD",NOTES!$D$7)</f>
        <v>BUD2021</v>
      </c>
      <c r="F32" s="255" t="str">
        <f>CONCATENATE("BUD",NOTES!$D$7-1)</f>
        <v>BUD2020</v>
      </c>
      <c r="G32" s="74"/>
      <c r="H32" s="74"/>
      <c r="M32" s="74"/>
      <c r="N32" s="74"/>
      <c r="O32" s="74"/>
    </row>
    <row r="33" spans="1:15" s="73" customFormat="1" ht="15.75" hidden="1" x14ac:dyDescent="0.25">
      <c r="A33" s="10" t="s">
        <v>1155</v>
      </c>
      <c r="B33" s="1"/>
      <c r="C33" s="1"/>
      <c r="D33" s="10">
        <v>10</v>
      </c>
      <c r="E33" s="10">
        <v>20</v>
      </c>
      <c r="F33" s="10">
        <v>10</v>
      </c>
      <c r="G33" s="74"/>
      <c r="H33" s="74"/>
      <c r="M33" s="74"/>
      <c r="N33" s="74"/>
      <c r="O33" s="74"/>
    </row>
    <row r="34" spans="1:15" s="73" customFormat="1" ht="15.75" hidden="1" x14ac:dyDescent="0.25">
      <c r="A34" s="10" t="s">
        <v>1156</v>
      </c>
      <c r="B34" s="1"/>
      <c r="C34" s="1"/>
      <c r="D34" s="10" t="s">
        <v>81</v>
      </c>
      <c r="E34" s="10" t="s">
        <v>81</v>
      </c>
      <c r="F34" s="10" t="s">
        <v>81</v>
      </c>
    </row>
    <row r="35" spans="1:15" s="73" customFormat="1" x14ac:dyDescent="0.2">
      <c r="A35" s="75"/>
      <c r="B35" s="75"/>
      <c r="C35" s="75"/>
      <c r="D35" s="129"/>
      <c r="E35" s="94"/>
      <c r="F35" s="129"/>
    </row>
    <row r="36" spans="1:15" s="75" customFormat="1" ht="15.75" hidden="1" x14ac:dyDescent="0.25">
      <c r="A36" s="10" t="s">
        <v>1788</v>
      </c>
      <c r="B36" s="1"/>
      <c r="C36" s="1"/>
      <c r="D36" s="1"/>
      <c r="E36" s="1"/>
      <c r="F36" s="1"/>
      <c r="G36" s="74"/>
      <c r="H36" s="74"/>
      <c r="M36" s="74"/>
      <c r="N36" s="74"/>
      <c r="O36" s="74"/>
    </row>
    <row r="37" spans="1:15" s="73" customFormat="1" ht="15.75" hidden="1" x14ac:dyDescent="0.25">
      <c r="A37" s="10" t="s">
        <v>536</v>
      </c>
      <c r="B37" s="1"/>
      <c r="C37" s="1"/>
      <c r="D37" s="1"/>
      <c r="E37" s="1"/>
      <c r="F37" s="1"/>
      <c r="G37" s="74"/>
      <c r="H37" s="74"/>
      <c r="M37" s="74"/>
      <c r="N37" s="74"/>
      <c r="O37" s="74"/>
    </row>
    <row r="38" spans="1:15" s="73" customFormat="1" ht="15.75" hidden="1" x14ac:dyDescent="0.25">
      <c r="A38" s="10" t="s">
        <v>92</v>
      </c>
      <c r="B38" s="1"/>
      <c r="C38" s="1"/>
      <c r="D38" s="255" t="s">
        <v>1018</v>
      </c>
      <c r="E38" s="255" t="s">
        <v>1018</v>
      </c>
      <c r="F38" s="255" t="s">
        <v>1018</v>
      </c>
      <c r="G38" s="74"/>
      <c r="H38" s="74"/>
      <c r="M38" s="74"/>
      <c r="N38" s="74"/>
      <c r="O38" s="74"/>
    </row>
    <row r="39" spans="1:15" s="73" customFormat="1" ht="15.75" hidden="1" x14ac:dyDescent="0.25">
      <c r="A39" s="10" t="s">
        <v>537</v>
      </c>
      <c r="B39" s="1"/>
      <c r="C39" s="1"/>
      <c r="D39" s="255" t="str">
        <f>CONCATENATE("BUD",NOTES!$D$7)</f>
        <v>BUD2021</v>
      </c>
      <c r="E39" s="255" t="str">
        <f>CONCATENATE("BUD",NOTES!$D$7)</f>
        <v>BUD2021</v>
      </c>
      <c r="F39" s="255" t="str">
        <f>CONCATENATE("BUD",NOTES!$D$7-1)</f>
        <v>BUD2020</v>
      </c>
    </row>
    <row r="40" spans="1:15" s="73" customFormat="1" ht="15.75" hidden="1" x14ac:dyDescent="0.25">
      <c r="A40" s="10" t="s">
        <v>538</v>
      </c>
      <c r="B40" s="1"/>
      <c r="C40" s="1"/>
      <c r="D40" s="10">
        <v>10</v>
      </c>
      <c r="E40" s="10">
        <v>20</v>
      </c>
      <c r="F40" s="10">
        <v>10</v>
      </c>
    </row>
    <row r="41" spans="1:15" ht="15.75" hidden="1" x14ac:dyDescent="0.25">
      <c r="A41" s="10" t="s">
        <v>539</v>
      </c>
      <c r="B41" s="1"/>
      <c r="C41" s="1"/>
      <c r="D41" s="10" t="s">
        <v>81</v>
      </c>
      <c r="E41" s="10" t="s">
        <v>81</v>
      </c>
      <c r="F41" s="10" t="s">
        <v>81</v>
      </c>
      <c r="G41"/>
    </row>
    <row r="42" spans="1:15" s="73" customFormat="1" x14ac:dyDescent="0.2">
      <c r="A42" s="75"/>
      <c r="B42" s="75"/>
      <c r="C42" s="75"/>
      <c r="D42" s="129"/>
      <c r="E42" s="129"/>
      <c r="F42" s="129"/>
    </row>
    <row r="43" spans="1:15" s="73" customFormat="1" ht="15.75" hidden="1" x14ac:dyDescent="0.25">
      <c r="A43" s="10" t="s">
        <v>1789</v>
      </c>
      <c r="B43" s="1"/>
      <c r="C43" s="1"/>
      <c r="D43" s="1"/>
      <c r="E43" s="1"/>
      <c r="F43" s="1"/>
      <c r="G43" s="74"/>
      <c r="H43" s="74"/>
      <c r="M43" s="74"/>
      <c r="N43" s="74"/>
      <c r="O43" s="74"/>
    </row>
    <row r="44" spans="1:15" s="73" customFormat="1" ht="15.75" hidden="1" x14ac:dyDescent="0.25">
      <c r="A44" s="10" t="s">
        <v>544</v>
      </c>
      <c r="B44" s="1"/>
      <c r="C44" s="1"/>
      <c r="D44" s="1"/>
      <c r="E44" s="1"/>
      <c r="F44" s="1"/>
    </row>
    <row r="45" spans="1:15" s="73" customFormat="1" ht="15.75" hidden="1" x14ac:dyDescent="0.25">
      <c r="A45" s="10" t="s">
        <v>98</v>
      </c>
      <c r="B45" s="1"/>
      <c r="C45" s="1"/>
      <c r="D45" s="255" t="s">
        <v>1018</v>
      </c>
      <c r="E45" s="255" t="s">
        <v>1018</v>
      </c>
      <c r="F45" s="255" t="s">
        <v>1018</v>
      </c>
    </row>
    <row r="46" spans="1:15" ht="15.75" hidden="1" x14ac:dyDescent="0.25">
      <c r="A46" s="10" t="s">
        <v>545</v>
      </c>
      <c r="B46" s="1"/>
      <c r="C46" s="1"/>
      <c r="D46" s="255" t="str">
        <f>CONCATENATE("BUD",NOTES!$D$7)</f>
        <v>BUD2021</v>
      </c>
      <c r="E46" s="255" t="str">
        <f>CONCATENATE("BUD",NOTES!$D$7)</f>
        <v>BUD2021</v>
      </c>
      <c r="F46" s="255" t="str">
        <f>CONCATENATE("BUD",NOTES!$D$7-1)</f>
        <v>BUD2020</v>
      </c>
      <c r="G46"/>
    </row>
    <row r="47" spans="1:15" s="73" customFormat="1" ht="15.75" hidden="1" x14ac:dyDescent="0.25">
      <c r="A47" s="10" t="s">
        <v>546</v>
      </c>
      <c r="B47" s="1"/>
      <c r="C47" s="1"/>
      <c r="D47" s="10">
        <v>10</v>
      </c>
      <c r="E47" s="10">
        <v>20</v>
      </c>
      <c r="F47" s="10">
        <v>10</v>
      </c>
    </row>
    <row r="48" spans="1:15" s="73" customFormat="1" ht="15.75" hidden="1" x14ac:dyDescent="0.25">
      <c r="A48" s="10" t="s">
        <v>547</v>
      </c>
      <c r="B48" s="1"/>
      <c r="C48" s="1"/>
      <c r="D48" s="10" t="s">
        <v>81</v>
      </c>
      <c r="E48" s="10" t="s">
        <v>81</v>
      </c>
      <c r="F48" s="10" t="s">
        <v>81</v>
      </c>
    </row>
    <row r="49" spans="1:15" s="73" customFormat="1" x14ac:dyDescent="0.2">
      <c r="A49" s="37"/>
      <c r="B49" s="79"/>
      <c r="C49" s="79"/>
      <c r="D49" s="262"/>
      <c r="E49" s="262"/>
      <c r="F49" s="262"/>
    </row>
    <row r="50" spans="1:15" s="73" customFormat="1" ht="15.75" hidden="1" x14ac:dyDescent="0.25">
      <c r="A50" s="10" t="s">
        <v>1790</v>
      </c>
      <c r="B50" s="1"/>
      <c r="C50" s="1"/>
      <c r="D50" s="1"/>
      <c r="E50" s="1"/>
      <c r="F50" s="1"/>
    </row>
    <row r="51" spans="1:15" s="73" customFormat="1" ht="15.75" hidden="1" x14ac:dyDescent="0.25">
      <c r="A51" s="10" t="s">
        <v>901</v>
      </c>
      <c r="B51" s="1"/>
      <c r="C51" s="1"/>
      <c r="D51" s="1"/>
      <c r="E51" s="1"/>
      <c r="F51" s="1"/>
    </row>
    <row r="52" spans="1:15" s="73" customFormat="1" ht="15.75" hidden="1" x14ac:dyDescent="0.25">
      <c r="A52" s="10" t="s">
        <v>100</v>
      </c>
      <c r="B52" s="1"/>
      <c r="C52" s="1"/>
      <c r="D52" s="255" t="s">
        <v>1018</v>
      </c>
      <c r="E52" s="255" t="s">
        <v>1018</v>
      </c>
      <c r="F52" s="255" t="s">
        <v>1018</v>
      </c>
      <c r="G52" s="74"/>
      <c r="H52" s="74"/>
      <c r="M52" s="74"/>
      <c r="N52" s="74"/>
      <c r="O52" s="74"/>
    </row>
    <row r="53" spans="1:15" s="75" customFormat="1" ht="15.75" hidden="1" x14ac:dyDescent="0.25">
      <c r="A53" s="10" t="s">
        <v>902</v>
      </c>
      <c r="B53" s="1"/>
      <c r="C53" s="1"/>
      <c r="D53" s="255" t="str">
        <f>CONCATENATE("BUD",NOTES!$D$7)</f>
        <v>BUD2021</v>
      </c>
      <c r="E53" s="255" t="str">
        <f>CONCATENATE("BUD",NOTES!$D$7)</f>
        <v>BUD2021</v>
      </c>
      <c r="F53" s="255" t="str">
        <f>CONCATENATE("BUD",NOTES!$D$7-1)</f>
        <v>BUD2020</v>
      </c>
      <c r="G53" s="74"/>
      <c r="H53" s="74"/>
      <c r="M53" s="74"/>
      <c r="N53" s="74"/>
      <c r="O53" s="74"/>
    </row>
    <row r="54" spans="1:15" s="73" customFormat="1" ht="15.75" hidden="1" x14ac:dyDescent="0.25">
      <c r="A54" s="10" t="s">
        <v>903</v>
      </c>
      <c r="B54" s="1"/>
      <c r="C54" s="1"/>
      <c r="D54" s="10">
        <v>10</v>
      </c>
      <c r="E54" s="10">
        <v>20</v>
      </c>
      <c r="F54" s="10">
        <v>10</v>
      </c>
      <c r="G54" s="74"/>
      <c r="H54" s="74"/>
      <c r="M54" s="74"/>
      <c r="N54" s="74"/>
      <c r="O54" s="74"/>
    </row>
    <row r="55" spans="1:15" s="73" customFormat="1" ht="15.75" hidden="1" x14ac:dyDescent="0.25">
      <c r="A55" s="10" t="s">
        <v>904</v>
      </c>
      <c r="B55" s="1"/>
      <c r="C55" s="1"/>
      <c r="D55" s="10" t="s">
        <v>81</v>
      </c>
      <c r="E55" s="10" t="s">
        <v>81</v>
      </c>
      <c r="F55" s="10" t="s">
        <v>81</v>
      </c>
      <c r="G55" s="74"/>
      <c r="H55" s="74"/>
      <c r="M55" s="74"/>
      <c r="N55" s="74"/>
      <c r="O55" s="74"/>
    </row>
    <row r="56" spans="1:15" s="73" customFormat="1" x14ac:dyDescent="0.2">
      <c r="A56" s="75"/>
      <c r="B56" s="75"/>
      <c r="C56" s="75"/>
      <c r="D56" s="129"/>
      <c r="E56" s="94"/>
      <c r="F56" s="129"/>
    </row>
    <row r="57" spans="1:15" s="73" customFormat="1" ht="15.75" hidden="1" x14ac:dyDescent="0.25">
      <c r="A57" s="10" t="s">
        <v>1791</v>
      </c>
      <c r="B57" s="1"/>
      <c r="C57" s="1"/>
      <c r="D57" s="1"/>
      <c r="E57" s="1"/>
      <c r="F57" s="1"/>
    </row>
    <row r="58" spans="1:15" ht="15.75" hidden="1" x14ac:dyDescent="0.25">
      <c r="A58" s="10" t="s">
        <v>905</v>
      </c>
      <c r="B58" s="1"/>
      <c r="C58" s="1"/>
      <c r="D58" s="1"/>
      <c r="E58" s="1"/>
      <c r="F58" s="1"/>
      <c r="G58"/>
    </row>
    <row r="59" spans="1:15" s="73" customFormat="1" ht="15.75" hidden="1" x14ac:dyDescent="0.25">
      <c r="A59" s="10" t="s">
        <v>102</v>
      </c>
      <c r="B59" s="1"/>
      <c r="C59" s="1"/>
      <c r="D59" s="255" t="s">
        <v>1018</v>
      </c>
      <c r="E59" s="255" t="s">
        <v>1018</v>
      </c>
      <c r="F59" s="255" t="s">
        <v>1018</v>
      </c>
    </row>
    <row r="60" spans="1:15" s="73" customFormat="1" ht="15.75" hidden="1" x14ac:dyDescent="0.25">
      <c r="A60" s="10" t="s">
        <v>906</v>
      </c>
      <c r="B60" s="1"/>
      <c r="C60" s="1"/>
      <c r="D60" s="255" t="str">
        <f>CONCATENATE("BUD",NOTES!$D$7)</f>
        <v>BUD2021</v>
      </c>
      <c r="E60" s="255" t="str">
        <f>CONCATENATE("BUD",NOTES!$D$7)</f>
        <v>BUD2021</v>
      </c>
      <c r="F60" s="255" t="str">
        <f>CONCATENATE("BUD",NOTES!$D$7-1)</f>
        <v>BUD2020</v>
      </c>
    </row>
    <row r="61" spans="1:15" s="73" customFormat="1" ht="15.75" hidden="1" x14ac:dyDescent="0.25">
      <c r="A61" s="10" t="s">
        <v>907</v>
      </c>
      <c r="B61" s="1"/>
      <c r="C61" s="1"/>
      <c r="D61" s="10">
        <v>10</v>
      </c>
      <c r="E61" s="10">
        <v>20</v>
      </c>
      <c r="F61" s="10">
        <v>10</v>
      </c>
    </row>
    <row r="62" spans="1:15" s="73" customFormat="1" ht="15.75" hidden="1" x14ac:dyDescent="0.25">
      <c r="A62" s="10" t="s">
        <v>908</v>
      </c>
      <c r="B62" s="1"/>
      <c r="C62" s="1"/>
      <c r="D62" s="10" t="s">
        <v>81</v>
      </c>
      <c r="E62" s="10" t="s">
        <v>81</v>
      </c>
      <c r="F62" s="10" t="s">
        <v>81</v>
      </c>
    </row>
    <row r="63" spans="1:15" s="73" customFormat="1" x14ac:dyDescent="0.2">
      <c r="A63" s="75"/>
      <c r="B63" s="75"/>
      <c r="C63" s="75"/>
      <c r="D63" s="129"/>
      <c r="E63" s="129"/>
      <c r="F63" s="129"/>
    </row>
    <row r="64" spans="1:15" s="73" customFormat="1" ht="15.75" hidden="1" x14ac:dyDescent="0.25">
      <c r="A64" s="10" t="s">
        <v>1792</v>
      </c>
      <c r="B64" s="1"/>
      <c r="C64" s="1"/>
      <c r="D64" s="1"/>
      <c r="E64" s="1"/>
      <c r="F64" s="1"/>
      <c r="G64" s="74"/>
      <c r="H64" s="74"/>
      <c r="M64" s="74"/>
      <c r="N64" s="74"/>
      <c r="O64" s="74"/>
    </row>
    <row r="65" spans="1:15" s="75" customFormat="1" ht="15.75" hidden="1" x14ac:dyDescent="0.25">
      <c r="A65" s="10" t="s">
        <v>68</v>
      </c>
      <c r="B65" s="1"/>
      <c r="C65" s="1"/>
      <c r="D65" s="1"/>
      <c r="E65" s="1"/>
      <c r="F65" s="1"/>
      <c r="G65" s="74"/>
      <c r="H65" s="74"/>
      <c r="M65" s="74"/>
      <c r="N65" s="74"/>
      <c r="O65" s="74"/>
    </row>
    <row r="66" spans="1:15" s="73" customFormat="1" ht="15.75" hidden="1" x14ac:dyDescent="0.25">
      <c r="A66" s="10" t="s">
        <v>886</v>
      </c>
      <c r="B66" s="1"/>
      <c r="C66" s="1"/>
      <c r="D66" s="255" t="s">
        <v>1018</v>
      </c>
      <c r="E66" s="255" t="s">
        <v>1018</v>
      </c>
      <c r="F66" s="255" t="s">
        <v>1018</v>
      </c>
      <c r="G66" s="74"/>
      <c r="H66" s="74"/>
      <c r="M66" s="74"/>
      <c r="N66" s="74"/>
      <c r="O66" s="74"/>
    </row>
    <row r="67" spans="1:15" s="73" customFormat="1" ht="15.75" hidden="1" x14ac:dyDescent="0.25">
      <c r="A67" s="10" t="s">
        <v>69</v>
      </c>
      <c r="B67" s="1"/>
      <c r="C67" s="1"/>
      <c r="D67" s="255" t="str">
        <f>CONCATENATE("BUD",NOTES!$D$7)</f>
        <v>BUD2021</v>
      </c>
      <c r="E67" s="255" t="str">
        <f>CONCATENATE("BUD",NOTES!$D$7)</f>
        <v>BUD2021</v>
      </c>
      <c r="F67" s="255" t="str">
        <f>CONCATENATE("BUD",NOTES!$D$7-1)</f>
        <v>BUD2020</v>
      </c>
      <c r="G67" s="74"/>
      <c r="H67" s="74"/>
      <c r="M67" s="74"/>
      <c r="N67" s="74"/>
      <c r="O67" s="74"/>
    </row>
    <row r="68" spans="1:15" s="73" customFormat="1" ht="15.75" hidden="1" x14ac:dyDescent="0.25">
      <c r="A68" s="10" t="s">
        <v>70</v>
      </c>
      <c r="B68" s="1"/>
      <c r="C68" s="1"/>
      <c r="D68" s="10">
        <v>10</v>
      </c>
      <c r="E68" s="10">
        <v>20</v>
      </c>
      <c r="F68" s="10">
        <v>10</v>
      </c>
    </row>
    <row r="69" spans="1:15" s="73" customFormat="1" ht="15.75" hidden="1" x14ac:dyDescent="0.25">
      <c r="A69" s="10" t="s">
        <v>71</v>
      </c>
      <c r="B69" s="1"/>
      <c r="C69" s="1"/>
      <c r="D69" s="10" t="s">
        <v>81</v>
      </c>
      <c r="E69" s="10" t="s">
        <v>81</v>
      </c>
      <c r="F69" s="10" t="s">
        <v>81</v>
      </c>
    </row>
    <row r="70" spans="1:15" x14ac:dyDescent="0.2">
      <c r="A70" s="75"/>
      <c r="B70" s="75"/>
      <c r="C70" s="75"/>
      <c r="D70" s="129"/>
      <c r="E70" s="94"/>
      <c r="F70" s="129"/>
      <c r="G70"/>
    </row>
    <row r="71" spans="1:15" s="73" customFormat="1" ht="15.75" hidden="1" x14ac:dyDescent="0.25">
      <c r="A71" s="10" t="s">
        <v>1793</v>
      </c>
      <c r="B71" s="1"/>
      <c r="C71" s="1"/>
      <c r="D71" s="1"/>
      <c r="E71" s="1"/>
      <c r="F71" s="1"/>
    </row>
    <row r="72" spans="1:15" s="73" customFormat="1" ht="15.75" hidden="1" x14ac:dyDescent="0.25">
      <c r="A72" s="10" t="s">
        <v>1197</v>
      </c>
      <c r="B72" s="1"/>
      <c r="C72" s="1"/>
      <c r="D72" s="1"/>
      <c r="E72" s="1"/>
      <c r="F72" s="1"/>
    </row>
    <row r="73" spans="1:15" s="73" customFormat="1" ht="15.75" hidden="1" x14ac:dyDescent="0.25">
      <c r="A73" s="10" t="s">
        <v>888</v>
      </c>
      <c r="B73" s="1"/>
      <c r="C73" s="1"/>
      <c r="D73" s="255" t="s">
        <v>1018</v>
      </c>
      <c r="E73" s="255" t="s">
        <v>1018</v>
      </c>
      <c r="F73" s="255" t="s">
        <v>1018</v>
      </c>
    </row>
    <row r="74" spans="1:15" s="73" customFormat="1" ht="15.75" hidden="1" x14ac:dyDescent="0.25">
      <c r="A74" s="10" t="s">
        <v>1198</v>
      </c>
      <c r="B74" s="1"/>
      <c r="C74" s="1"/>
      <c r="D74" s="255" t="str">
        <f>CONCATENATE("BUD",NOTES!$D$7)</f>
        <v>BUD2021</v>
      </c>
      <c r="E74" s="255" t="str">
        <f>CONCATENATE("BUD",NOTES!$D$7)</f>
        <v>BUD2021</v>
      </c>
      <c r="F74" s="255" t="str">
        <f>CONCATENATE("BUD",NOTES!$D$7-1)</f>
        <v>BUD2020</v>
      </c>
    </row>
    <row r="75" spans="1:15" s="73" customFormat="1" ht="15.75" hidden="1" x14ac:dyDescent="0.25">
      <c r="A75" s="10" t="s">
        <v>1199</v>
      </c>
      <c r="B75" s="1"/>
      <c r="C75" s="1"/>
      <c r="D75" s="10">
        <v>10</v>
      </c>
      <c r="E75" s="10">
        <v>20</v>
      </c>
      <c r="F75" s="10">
        <v>10</v>
      </c>
    </row>
    <row r="76" spans="1:15" s="73" customFormat="1" ht="15.75" hidden="1" x14ac:dyDescent="0.25">
      <c r="A76" s="10" t="s">
        <v>1200</v>
      </c>
      <c r="B76" s="1"/>
      <c r="C76" s="1"/>
      <c r="D76" s="10" t="s">
        <v>81</v>
      </c>
      <c r="E76" s="10" t="s">
        <v>81</v>
      </c>
      <c r="F76" s="10" t="s">
        <v>81</v>
      </c>
      <c r="G76" s="74"/>
      <c r="H76" s="74"/>
      <c r="M76" s="74"/>
      <c r="N76" s="74"/>
      <c r="O76" s="74"/>
    </row>
    <row r="77" spans="1:15" s="75" customFormat="1" x14ac:dyDescent="0.2">
      <c r="D77" s="129"/>
      <c r="E77" s="129"/>
      <c r="F77" s="129"/>
      <c r="G77" s="74"/>
      <c r="H77" s="74"/>
      <c r="M77" s="74"/>
      <c r="N77" s="74"/>
      <c r="O77" s="74"/>
    </row>
    <row r="78" spans="1:15" s="73" customFormat="1" ht="15.75" hidden="1" x14ac:dyDescent="0.25">
      <c r="A78" s="10" t="s">
        <v>1794</v>
      </c>
      <c r="B78" s="1"/>
      <c r="C78" s="1"/>
      <c r="D78" s="1"/>
      <c r="E78" s="1"/>
      <c r="F78" s="1"/>
      <c r="G78" s="74"/>
      <c r="H78" s="74"/>
      <c r="M78" s="74"/>
      <c r="N78" s="74"/>
      <c r="O78" s="74"/>
    </row>
    <row r="79" spans="1:15" s="73" customFormat="1" ht="15.75" hidden="1" x14ac:dyDescent="0.25">
      <c r="A79" s="10" t="s">
        <v>548</v>
      </c>
      <c r="B79" s="1"/>
      <c r="C79" s="1"/>
      <c r="D79" s="1"/>
      <c r="E79" s="1"/>
      <c r="F79" s="1"/>
      <c r="G79" s="74"/>
      <c r="H79" s="74"/>
      <c r="M79" s="74"/>
      <c r="N79" s="74"/>
      <c r="O79" s="74"/>
    </row>
    <row r="80" spans="1:15" s="73" customFormat="1" ht="15.75" hidden="1" x14ac:dyDescent="0.25">
      <c r="A80" s="10" t="s">
        <v>890</v>
      </c>
      <c r="B80" s="1"/>
      <c r="C80" s="1"/>
      <c r="D80" s="255" t="s">
        <v>1018</v>
      </c>
      <c r="E80" s="255" t="s">
        <v>1018</v>
      </c>
      <c r="F80" s="255" t="s">
        <v>1018</v>
      </c>
    </row>
    <row r="81" spans="1:15" s="73" customFormat="1" ht="15.75" hidden="1" x14ac:dyDescent="0.25">
      <c r="A81" s="10" t="s">
        <v>549</v>
      </c>
      <c r="B81" s="1"/>
      <c r="C81" s="1"/>
      <c r="D81" s="255" t="str">
        <f>CONCATENATE("BUD",NOTES!$D$7)</f>
        <v>BUD2021</v>
      </c>
      <c r="E81" s="255" t="str">
        <f>CONCATENATE("BUD",NOTES!$D$7)</f>
        <v>BUD2021</v>
      </c>
      <c r="F81" s="255" t="str">
        <f>CONCATENATE("BUD",NOTES!$D$7-1)</f>
        <v>BUD2020</v>
      </c>
    </row>
    <row r="82" spans="1:15" ht="15.75" hidden="1" x14ac:dyDescent="0.25">
      <c r="A82" s="10" t="s">
        <v>550</v>
      </c>
      <c r="B82" s="1"/>
      <c r="C82" s="1"/>
      <c r="D82" s="10">
        <v>10</v>
      </c>
      <c r="E82" s="10">
        <v>20</v>
      </c>
      <c r="F82" s="10">
        <v>10</v>
      </c>
      <c r="G82"/>
    </row>
    <row r="83" spans="1:15" s="73" customFormat="1" ht="15.75" hidden="1" x14ac:dyDescent="0.25">
      <c r="A83" s="10" t="s">
        <v>551</v>
      </c>
      <c r="B83" s="1"/>
      <c r="C83" s="1"/>
      <c r="D83" s="10" t="s">
        <v>81</v>
      </c>
      <c r="E83" s="10" t="s">
        <v>81</v>
      </c>
      <c r="F83" s="10" t="s">
        <v>81</v>
      </c>
    </row>
    <row r="84" spans="1:15" s="73" customFormat="1" x14ac:dyDescent="0.2">
      <c r="A84" s="75"/>
      <c r="B84" s="75"/>
      <c r="C84" s="75"/>
      <c r="D84" s="129"/>
      <c r="E84" s="129"/>
      <c r="F84" s="129"/>
    </row>
    <row r="85" spans="1:15" s="73" customFormat="1" ht="15.75" hidden="1" x14ac:dyDescent="0.25">
      <c r="A85" s="10" t="s">
        <v>1795</v>
      </c>
      <c r="B85" s="1"/>
      <c r="C85" s="1"/>
      <c r="D85" s="1"/>
      <c r="E85" s="1"/>
      <c r="F85" s="1"/>
    </row>
    <row r="86" spans="1:15" s="73" customFormat="1" ht="15.75" hidden="1" x14ac:dyDescent="0.25">
      <c r="A86" s="10" t="s">
        <v>552</v>
      </c>
      <c r="B86" s="1"/>
      <c r="C86" s="1"/>
      <c r="D86" s="1"/>
      <c r="E86" s="1"/>
      <c r="F86" s="1"/>
    </row>
    <row r="87" spans="1:15" s="73" customFormat="1" ht="15.75" hidden="1" x14ac:dyDescent="0.25">
      <c r="A87" s="10" t="s">
        <v>892</v>
      </c>
      <c r="B87" s="1"/>
      <c r="C87" s="1"/>
      <c r="D87" s="255" t="s">
        <v>1018</v>
      </c>
      <c r="E87" s="255" t="s">
        <v>1018</v>
      </c>
      <c r="F87" s="255" t="s">
        <v>1018</v>
      </c>
    </row>
    <row r="88" spans="1:15" s="73" customFormat="1" ht="15.75" hidden="1" x14ac:dyDescent="0.25">
      <c r="A88" s="10" t="s">
        <v>553</v>
      </c>
      <c r="B88" s="1"/>
      <c r="C88" s="1"/>
      <c r="D88" s="255" t="str">
        <f>CONCATENATE("BUD",NOTES!$D$7)</f>
        <v>BUD2021</v>
      </c>
      <c r="E88" s="255" t="str">
        <f>CONCATENATE("BUD",NOTES!$D$7)</f>
        <v>BUD2021</v>
      </c>
      <c r="F88" s="255" t="str">
        <f>CONCATENATE("BUD",NOTES!$D$7-1)</f>
        <v>BUD2020</v>
      </c>
      <c r="G88" s="74"/>
      <c r="H88" s="74"/>
      <c r="M88" s="74"/>
      <c r="N88" s="74"/>
      <c r="O88" s="74"/>
    </row>
    <row r="89" spans="1:15" s="75" customFormat="1" ht="15.75" hidden="1" x14ac:dyDescent="0.25">
      <c r="A89" s="10" t="s">
        <v>554</v>
      </c>
      <c r="B89" s="1"/>
      <c r="C89" s="1"/>
      <c r="D89" s="10">
        <v>10</v>
      </c>
      <c r="E89" s="10">
        <v>20</v>
      </c>
      <c r="F89" s="10">
        <v>10</v>
      </c>
      <c r="G89" s="74"/>
      <c r="H89" s="74"/>
      <c r="M89" s="74"/>
      <c r="N89" s="74"/>
      <c r="O89" s="74"/>
    </row>
    <row r="90" spans="1:15" s="73" customFormat="1" ht="15.75" hidden="1" x14ac:dyDescent="0.25">
      <c r="A90" s="10" t="s">
        <v>555</v>
      </c>
      <c r="B90" s="1"/>
      <c r="C90" s="1"/>
      <c r="D90" s="10" t="s">
        <v>81</v>
      </c>
      <c r="E90" s="10" t="s">
        <v>81</v>
      </c>
      <c r="F90" s="10" t="s">
        <v>81</v>
      </c>
      <c r="G90" s="74"/>
      <c r="H90" s="74"/>
      <c r="M90" s="74"/>
      <c r="N90" s="74"/>
      <c r="O90" s="74"/>
    </row>
    <row r="91" spans="1:15" s="73" customFormat="1" x14ac:dyDescent="0.2">
      <c r="A91" s="75"/>
      <c r="B91" s="75"/>
      <c r="C91" s="75"/>
      <c r="D91" s="129"/>
      <c r="E91" s="94"/>
      <c r="F91" s="129"/>
      <c r="G91" s="74"/>
      <c r="H91" s="74"/>
      <c r="M91" s="74"/>
      <c r="N91" s="74"/>
      <c r="O91" s="74"/>
    </row>
    <row r="92" spans="1:15" s="73" customFormat="1" ht="15.75" hidden="1" x14ac:dyDescent="0.25">
      <c r="A92" s="10" t="s">
        <v>1796</v>
      </c>
      <c r="B92" s="1"/>
      <c r="C92" s="1"/>
      <c r="D92" s="1"/>
      <c r="E92" s="1"/>
      <c r="F92" s="1"/>
    </row>
    <row r="93" spans="1:15" s="73" customFormat="1" ht="15.75" hidden="1" x14ac:dyDescent="0.25">
      <c r="A93" s="10" t="s">
        <v>556</v>
      </c>
      <c r="B93" s="1"/>
      <c r="C93" s="1"/>
      <c r="D93" s="1"/>
      <c r="E93" s="1"/>
      <c r="F93" s="1"/>
    </row>
    <row r="94" spans="1:15" ht="15.75" hidden="1" x14ac:dyDescent="0.25">
      <c r="A94" s="10" t="s">
        <v>894</v>
      </c>
      <c r="B94" s="1"/>
      <c r="C94" s="1"/>
      <c r="D94" s="255" t="s">
        <v>1018</v>
      </c>
      <c r="E94" s="255" t="s">
        <v>1018</v>
      </c>
      <c r="F94" s="255" t="s">
        <v>1018</v>
      </c>
      <c r="G94"/>
    </row>
    <row r="95" spans="1:15" s="73" customFormat="1" ht="15.75" hidden="1" x14ac:dyDescent="0.25">
      <c r="A95" s="10" t="s">
        <v>557</v>
      </c>
      <c r="B95" s="1"/>
      <c r="C95" s="1"/>
      <c r="D95" s="255" t="str">
        <f>CONCATENATE("BUD",NOTES!$D$7)</f>
        <v>BUD2021</v>
      </c>
      <c r="E95" s="255" t="str">
        <f>CONCATENATE("BUD",NOTES!$D$7)</f>
        <v>BUD2021</v>
      </c>
      <c r="F95" s="255" t="str">
        <f>CONCATENATE("BUD",NOTES!$D$7-1)</f>
        <v>BUD2020</v>
      </c>
    </row>
    <row r="96" spans="1:15" s="73" customFormat="1" ht="15.75" hidden="1" x14ac:dyDescent="0.25">
      <c r="A96" s="10" t="s">
        <v>558</v>
      </c>
      <c r="B96" s="1"/>
      <c r="C96" s="1"/>
      <c r="D96" s="10">
        <v>10</v>
      </c>
      <c r="E96" s="10">
        <v>20</v>
      </c>
      <c r="F96" s="10">
        <v>10</v>
      </c>
    </row>
    <row r="97" spans="1:15" s="73" customFormat="1" ht="15.75" hidden="1" x14ac:dyDescent="0.25">
      <c r="A97" s="10" t="s">
        <v>559</v>
      </c>
      <c r="B97" s="1"/>
      <c r="C97" s="1"/>
      <c r="D97" s="10" t="s">
        <v>81</v>
      </c>
      <c r="E97" s="10" t="s">
        <v>81</v>
      </c>
      <c r="F97" s="10" t="s">
        <v>81</v>
      </c>
    </row>
    <row r="98" spans="1:15" s="73" customFormat="1" x14ac:dyDescent="0.2">
      <c r="A98" s="75"/>
      <c r="B98" s="75"/>
      <c r="C98" s="75"/>
      <c r="D98" s="129"/>
      <c r="E98" s="129"/>
      <c r="F98" s="129"/>
    </row>
    <row r="99" spans="1:15" s="73" customFormat="1" ht="15.75" hidden="1" x14ac:dyDescent="0.25">
      <c r="A99" s="10" t="s">
        <v>1797</v>
      </c>
      <c r="B99" s="1"/>
      <c r="C99" s="1"/>
      <c r="D99" s="1"/>
      <c r="E99" s="1"/>
      <c r="F99" s="1"/>
    </row>
    <row r="100" spans="1:15" s="73" customFormat="1" ht="15.75" hidden="1" x14ac:dyDescent="0.25">
      <c r="A100" s="10" t="s">
        <v>1146</v>
      </c>
      <c r="B100" s="1"/>
      <c r="C100" s="1"/>
      <c r="D100" s="1"/>
      <c r="E100" s="1"/>
      <c r="F100" s="1"/>
      <c r="G100" s="74"/>
      <c r="H100" s="74"/>
      <c r="M100" s="74"/>
      <c r="N100" s="74"/>
      <c r="O100" s="74"/>
    </row>
    <row r="101" spans="1:15" s="75" customFormat="1" ht="15.75" hidden="1" x14ac:dyDescent="0.25">
      <c r="A101" s="10" t="s">
        <v>896</v>
      </c>
      <c r="B101" s="1"/>
      <c r="C101" s="1"/>
      <c r="D101" s="255" t="s">
        <v>1018</v>
      </c>
      <c r="E101" s="255" t="s">
        <v>1018</v>
      </c>
      <c r="F101" s="255" t="s">
        <v>1018</v>
      </c>
      <c r="G101" s="74"/>
      <c r="H101" s="74"/>
      <c r="M101" s="74"/>
      <c r="N101" s="74"/>
      <c r="O101" s="74"/>
    </row>
    <row r="102" spans="1:15" s="73" customFormat="1" ht="15.75" hidden="1" x14ac:dyDescent="0.25">
      <c r="A102" s="10" t="s">
        <v>1147</v>
      </c>
      <c r="B102" s="1"/>
      <c r="C102" s="1"/>
      <c r="D102" s="255" t="str">
        <f>CONCATENATE("BUD",NOTES!$D$7)</f>
        <v>BUD2021</v>
      </c>
      <c r="E102" s="255" t="str">
        <f>CONCATENATE("BUD",NOTES!$D$7)</f>
        <v>BUD2021</v>
      </c>
      <c r="F102" s="255" t="str">
        <f>CONCATENATE("BUD",NOTES!$D$7-1)</f>
        <v>BUD2020</v>
      </c>
      <c r="G102" s="74"/>
      <c r="H102" s="74"/>
      <c r="M102" s="74"/>
      <c r="N102" s="74"/>
      <c r="O102" s="74"/>
    </row>
    <row r="103" spans="1:15" s="73" customFormat="1" ht="15.75" hidden="1" x14ac:dyDescent="0.25">
      <c r="A103" s="10" t="s">
        <v>1148</v>
      </c>
      <c r="B103" s="1"/>
      <c r="C103" s="1"/>
      <c r="D103" s="10">
        <v>10</v>
      </c>
      <c r="E103" s="10">
        <v>20</v>
      </c>
      <c r="F103" s="10">
        <v>10</v>
      </c>
      <c r="G103" s="74"/>
      <c r="H103" s="74"/>
      <c r="M103" s="74"/>
      <c r="N103" s="74"/>
      <c r="O103" s="74"/>
    </row>
    <row r="104" spans="1:15" s="73" customFormat="1" ht="15.75" hidden="1" x14ac:dyDescent="0.25">
      <c r="A104" s="10" t="s">
        <v>122</v>
      </c>
      <c r="B104" s="1"/>
      <c r="C104" s="1"/>
      <c r="D104" s="10" t="s">
        <v>81</v>
      </c>
      <c r="E104" s="10" t="s">
        <v>81</v>
      </c>
      <c r="F104" s="10" t="s">
        <v>81</v>
      </c>
    </row>
    <row r="105" spans="1:15" s="73" customFormat="1" x14ac:dyDescent="0.2">
      <c r="A105" s="75"/>
      <c r="B105" s="75"/>
      <c r="C105" s="75"/>
      <c r="D105" s="129"/>
      <c r="E105" s="94"/>
      <c r="F105" s="129"/>
    </row>
    <row r="106" spans="1:15" ht="15.75" hidden="1" x14ac:dyDescent="0.25">
      <c r="A106" s="10" t="s">
        <v>1798</v>
      </c>
      <c r="B106" s="1"/>
      <c r="C106" s="1"/>
      <c r="D106" s="1"/>
      <c r="E106" s="1"/>
      <c r="F106" s="1"/>
      <c r="G106"/>
    </row>
    <row r="107" spans="1:15" s="73" customFormat="1" ht="15.75" hidden="1" x14ac:dyDescent="0.25">
      <c r="A107" s="10" t="s">
        <v>123</v>
      </c>
      <c r="B107" s="1"/>
      <c r="C107" s="1"/>
      <c r="D107" s="1"/>
      <c r="E107" s="1"/>
      <c r="F107" s="1"/>
    </row>
    <row r="108" spans="1:15" s="73" customFormat="1" ht="15.75" hidden="1" x14ac:dyDescent="0.25">
      <c r="A108" s="10" t="s">
        <v>898</v>
      </c>
      <c r="B108" s="1"/>
      <c r="C108" s="1"/>
      <c r="D108" s="255" t="s">
        <v>1018</v>
      </c>
      <c r="E108" s="255" t="s">
        <v>1018</v>
      </c>
      <c r="F108" s="255" t="s">
        <v>1018</v>
      </c>
    </row>
    <row r="109" spans="1:15" s="73" customFormat="1" ht="15.75" hidden="1" x14ac:dyDescent="0.25">
      <c r="A109" s="10" t="s">
        <v>124</v>
      </c>
      <c r="B109" s="1"/>
      <c r="C109" s="1"/>
      <c r="D109" s="255" t="str">
        <f>CONCATENATE("BUD",NOTES!$D$7)</f>
        <v>BUD2021</v>
      </c>
      <c r="E109" s="255" t="str">
        <f>CONCATENATE("BUD",NOTES!$D$7)</f>
        <v>BUD2021</v>
      </c>
      <c r="F109" s="255" t="str">
        <f>CONCATENATE("BUD",NOTES!$D$7-1)</f>
        <v>BUD2020</v>
      </c>
    </row>
    <row r="110" spans="1:15" s="73" customFormat="1" ht="15.75" hidden="1" x14ac:dyDescent="0.25">
      <c r="A110" s="10" t="s">
        <v>125</v>
      </c>
      <c r="B110" s="1"/>
      <c r="C110" s="1"/>
      <c r="D110" s="10">
        <v>10</v>
      </c>
      <c r="E110" s="10">
        <v>20</v>
      </c>
      <c r="F110" s="10">
        <v>10</v>
      </c>
    </row>
    <row r="111" spans="1:15" s="73" customFormat="1" ht="15.75" hidden="1" x14ac:dyDescent="0.25">
      <c r="A111" s="10" t="s">
        <v>126</v>
      </c>
      <c r="B111" s="1"/>
      <c r="C111" s="1"/>
      <c r="D111" s="10" t="s">
        <v>81</v>
      </c>
      <c r="E111" s="10" t="s">
        <v>81</v>
      </c>
      <c r="F111" s="10" t="s">
        <v>81</v>
      </c>
    </row>
    <row r="112" spans="1:15" s="73" customFormat="1" x14ac:dyDescent="0.2">
      <c r="A112" s="75"/>
      <c r="B112" s="75"/>
      <c r="C112" s="75"/>
      <c r="D112" s="129"/>
      <c r="E112" s="129"/>
      <c r="F112" s="129"/>
      <c r="G112" s="74"/>
      <c r="H112" s="74"/>
      <c r="M112" s="74"/>
      <c r="N112" s="74"/>
      <c r="O112" s="74"/>
    </row>
    <row r="113" spans="1:15" s="75" customFormat="1" ht="15.75" hidden="1" x14ac:dyDescent="0.25">
      <c r="A113" s="10" t="s">
        <v>1799</v>
      </c>
      <c r="B113" s="1"/>
      <c r="C113" s="1"/>
      <c r="D113" s="1"/>
      <c r="E113" s="1"/>
      <c r="F113" s="1"/>
      <c r="G113" s="74"/>
      <c r="H113" s="74"/>
      <c r="M113" s="74"/>
      <c r="N113" s="74"/>
      <c r="O113" s="74"/>
    </row>
    <row r="114" spans="1:15" s="73" customFormat="1" ht="15.75" hidden="1" x14ac:dyDescent="0.25">
      <c r="A114" s="10" t="s">
        <v>493</v>
      </c>
      <c r="B114" s="1"/>
      <c r="C114" s="1"/>
      <c r="D114" s="1"/>
      <c r="E114" s="1"/>
      <c r="F114" s="1"/>
      <c r="G114" s="74"/>
      <c r="H114" s="74"/>
      <c r="M114" s="74"/>
      <c r="N114" s="74"/>
      <c r="O114" s="74"/>
    </row>
    <row r="115" spans="1:15" s="73" customFormat="1" ht="15.75" hidden="1" x14ac:dyDescent="0.25">
      <c r="A115" s="10" t="s">
        <v>900</v>
      </c>
      <c r="B115" s="1"/>
      <c r="C115" s="1"/>
      <c r="D115" s="255" t="s">
        <v>1018</v>
      </c>
      <c r="E115" s="255" t="s">
        <v>1018</v>
      </c>
      <c r="F115" s="255" t="s">
        <v>1018</v>
      </c>
      <c r="G115" s="74"/>
      <c r="H115" s="74"/>
      <c r="M115" s="74"/>
      <c r="N115" s="74"/>
      <c r="O115" s="74"/>
    </row>
    <row r="116" spans="1:15" s="73" customFormat="1" ht="15.75" hidden="1" x14ac:dyDescent="0.25">
      <c r="A116" s="10" t="s">
        <v>494</v>
      </c>
      <c r="B116" s="1"/>
      <c r="C116" s="1"/>
      <c r="D116" s="255" t="str">
        <f>CONCATENATE("BUD",NOTES!$D$7)</f>
        <v>BUD2021</v>
      </c>
      <c r="E116" s="255" t="str">
        <f>CONCATENATE("BUD",NOTES!$D$7)</f>
        <v>BUD2021</v>
      </c>
      <c r="F116" s="255" t="str">
        <f>CONCATENATE("BUD",NOTES!$D$7-1)</f>
        <v>BUD2020</v>
      </c>
    </row>
    <row r="117" spans="1:15" s="73" customFormat="1" ht="15.75" hidden="1" x14ac:dyDescent="0.25">
      <c r="A117" s="10" t="s">
        <v>495</v>
      </c>
      <c r="B117" s="1"/>
      <c r="C117" s="1"/>
      <c r="D117" s="10">
        <v>10</v>
      </c>
      <c r="E117" s="10">
        <v>20</v>
      </c>
      <c r="F117" s="10">
        <v>10</v>
      </c>
    </row>
    <row r="118" spans="1:15" ht="15.75" hidden="1" x14ac:dyDescent="0.25">
      <c r="A118" s="10" t="s">
        <v>496</v>
      </c>
      <c r="B118" s="1"/>
      <c r="C118" s="1"/>
      <c r="D118" s="10" t="s">
        <v>81</v>
      </c>
      <c r="E118" s="10" t="s">
        <v>81</v>
      </c>
      <c r="F118" s="10" t="s">
        <v>81</v>
      </c>
      <c r="G118"/>
    </row>
    <row r="119" spans="1:15" s="73" customFormat="1" x14ac:dyDescent="0.2">
      <c r="A119" s="75"/>
      <c r="B119" s="75"/>
      <c r="C119" s="75"/>
      <c r="D119" s="129"/>
      <c r="E119" s="129"/>
      <c r="F119" s="129"/>
    </row>
    <row r="120" spans="1:15" s="73" customFormat="1" ht="15.75" hidden="1" x14ac:dyDescent="0.25">
      <c r="A120" s="10" t="s">
        <v>1800</v>
      </c>
      <c r="B120" s="1"/>
      <c r="C120" s="1"/>
      <c r="D120" s="1"/>
      <c r="E120" s="1"/>
      <c r="F120" s="1"/>
    </row>
    <row r="121" spans="1:15" s="73" customFormat="1" ht="15.75" hidden="1" x14ac:dyDescent="0.25">
      <c r="A121" s="10" t="s">
        <v>398</v>
      </c>
      <c r="B121" s="1"/>
      <c r="C121" s="1"/>
      <c r="D121" s="1"/>
      <c r="E121" s="1"/>
      <c r="F121" s="1"/>
    </row>
    <row r="122" spans="1:15" s="73" customFormat="1" ht="15.75" hidden="1" x14ac:dyDescent="0.25">
      <c r="A122" s="10" t="s">
        <v>248</v>
      </c>
      <c r="B122" s="1"/>
      <c r="C122" s="1"/>
      <c r="D122" s="255" t="s">
        <v>1018</v>
      </c>
      <c r="E122" s="255" t="s">
        <v>1018</v>
      </c>
      <c r="F122" s="255" t="s">
        <v>1018</v>
      </c>
      <c r="G122" s="74"/>
      <c r="H122" s="74"/>
      <c r="M122" s="74"/>
      <c r="N122" s="74"/>
      <c r="O122" s="74"/>
    </row>
    <row r="123" spans="1:15" s="75" customFormat="1" ht="15.75" hidden="1" x14ac:dyDescent="0.25">
      <c r="A123" s="10" t="s">
        <v>399</v>
      </c>
      <c r="B123" s="1"/>
      <c r="C123" s="1"/>
      <c r="D123" s="255" t="str">
        <f>CONCATENATE("BUD",NOTES!$D$7)</f>
        <v>BUD2021</v>
      </c>
      <c r="E123" s="255" t="str">
        <f>CONCATENATE("BUD",NOTES!$D$7)</f>
        <v>BUD2021</v>
      </c>
      <c r="F123" s="255" t="str">
        <f>CONCATENATE("BUD",NOTES!$D$7-1)</f>
        <v>BUD2020</v>
      </c>
      <c r="G123" s="74"/>
      <c r="H123" s="74"/>
      <c r="M123" s="74"/>
      <c r="N123" s="74"/>
      <c r="O123" s="74"/>
    </row>
    <row r="124" spans="1:15" s="73" customFormat="1" ht="15.75" hidden="1" x14ac:dyDescent="0.25">
      <c r="A124" s="10" t="s">
        <v>400</v>
      </c>
      <c r="B124" s="1"/>
      <c r="C124" s="1"/>
      <c r="D124" s="10">
        <v>10</v>
      </c>
      <c r="E124" s="10">
        <v>20</v>
      </c>
      <c r="F124" s="10">
        <v>10</v>
      </c>
      <c r="G124" s="74"/>
      <c r="H124" s="74"/>
      <c r="M124" s="74"/>
      <c r="N124" s="74"/>
      <c r="O124" s="74"/>
    </row>
    <row r="125" spans="1:15" s="73" customFormat="1" ht="15.75" hidden="1" x14ac:dyDescent="0.25">
      <c r="A125" s="10" t="s">
        <v>401</v>
      </c>
      <c r="B125" s="1"/>
      <c r="C125" s="1"/>
      <c r="D125" s="10" t="s">
        <v>81</v>
      </c>
      <c r="E125" s="10" t="s">
        <v>81</v>
      </c>
      <c r="F125" s="10" t="s">
        <v>81</v>
      </c>
      <c r="G125" s="74"/>
      <c r="H125" s="74"/>
      <c r="M125" s="74"/>
      <c r="N125" s="74"/>
      <c r="O125" s="74"/>
    </row>
    <row r="126" spans="1:15" s="73" customFormat="1" x14ac:dyDescent="0.2">
      <c r="A126" s="75"/>
      <c r="B126" s="75"/>
      <c r="C126" s="75"/>
      <c r="D126" s="129"/>
      <c r="E126" s="94"/>
      <c r="F126" s="262"/>
    </row>
    <row r="127" spans="1:15" s="73" customFormat="1" ht="15.75" hidden="1" x14ac:dyDescent="0.25">
      <c r="A127" s="10" t="s">
        <v>1801</v>
      </c>
      <c r="B127" s="1"/>
      <c r="C127" s="1"/>
      <c r="D127" s="1"/>
      <c r="E127" s="1"/>
      <c r="F127" s="1"/>
    </row>
    <row r="128" spans="1:15" ht="15.75" hidden="1" x14ac:dyDescent="0.25">
      <c r="A128" s="10" t="s">
        <v>913</v>
      </c>
      <c r="B128" s="1"/>
      <c r="C128" s="1"/>
      <c r="D128" s="1"/>
      <c r="E128" s="1"/>
      <c r="F128" s="1"/>
      <c r="G128"/>
    </row>
    <row r="129" spans="1:15" s="73" customFormat="1" ht="15.75" hidden="1" x14ac:dyDescent="0.25">
      <c r="A129" s="10" t="s">
        <v>252</v>
      </c>
      <c r="B129" s="1"/>
      <c r="C129" s="1"/>
      <c r="D129" s="255" t="s">
        <v>1018</v>
      </c>
      <c r="E129" s="255" t="s">
        <v>1018</v>
      </c>
      <c r="F129" s="255" t="s">
        <v>1018</v>
      </c>
    </row>
    <row r="130" spans="1:15" s="73" customFormat="1" ht="15.75" hidden="1" x14ac:dyDescent="0.25">
      <c r="A130" s="10" t="s">
        <v>914</v>
      </c>
      <c r="B130" s="1"/>
      <c r="C130" s="1"/>
      <c r="D130" s="255" t="str">
        <f>CONCATENATE("BUD",NOTES!$D$7)</f>
        <v>BUD2021</v>
      </c>
      <c r="E130" s="255" t="str">
        <f>CONCATENATE("BUD",NOTES!$D$7)</f>
        <v>BUD2021</v>
      </c>
      <c r="F130" s="255" t="str">
        <f>CONCATENATE("BUD",NOTES!$D$7-1)</f>
        <v>BUD2020</v>
      </c>
    </row>
    <row r="131" spans="1:15" s="73" customFormat="1" ht="15.75" hidden="1" x14ac:dyDescent="0.25">
      <c r="A131" s="10" t="s">
        <v>360</v>
      </c>
      <c r="B131" s="1"/>
      <c r="C131" s="1"/>
      <c r="D131" s="10">
        <v>10</v>
      </c>
      <c r="E131" s="10">
        <v>20</v>
      </c>
      <c r="F131" s="10">
        <v>10</v>
      </c>
    </row>
    <row r="132" spans="1:15" s="73" customFormat="1" ht="15.75" hidden="1" x14ac:dyDescent="0.25">
      <c r="A132" s="10" t="s">
        <v>361</v>
      </c>
      <c r="B132" s="1"/>
      <c r="C132" s="1"/>
      <c r="D132" s="10" t="s">
        <v>81</v>
      </c>
      <c r="E132" s="10" t="s">
        <v>81</v>
      </c>
      <c r="F132" s="10" t="s">
        <v>81</v>
      </c>
    </row>
    <row r="133" spans="1:15" s="73" customFormat="1" x14ac:dyDescent="0.2">
      <c r="A133" s="75"/>
      <c r="B133" s="75"/>
      <c r="C133" s="75"/>
      <c r="D133" s="129"/>
      <c r="E133" s="129"/>
      <c r="F133" s="262"/>
    </row>
    <row r="134" spans="1:15" s="73" customFormat="1" ht="15.75" hidden="1" x14ac:dyDescent="0.25">
      <c r="A134" s="10" t="s">
        <v>1802</v>
      </c>
      <c r="B134" s="1"/>
      <c r="C134" s="1"/>
      <c r="D134" s="1"/>
      <c r="E134" s="1"/>
      <c r="F134" s="1"/>
      <c r="G134" s="74"/>
      <c r="H134" s="74"/>
      <c r="M134" s="74"/>
      <c r="N134" s="74"/>
      <c r="O134" s="74"/>
    </row>
    <row r="135" spans="1:15" s="75" customFormat="1" ht="15.75" hidden="1" x14ac:dyDescent="0.25">
      <c r="A135" s="10" t="s">
        <v>362</v>
      </c>
      <c r="B135" s="1"/>
      <c r="C135" s="1"/>
      <c r="D135" s="1"/>
      <c r="E135" s="1"/>
      <c r="F135" s="1"/>
      <c r="G135" s="74"/>
      <c r="H135" s="74"/>
      <c r="M135" s="74"/>
      <c r="N135" s="74"/>
      <c r="O135" s="74"/>
    </row>
    <row r="136" spans="1:15" s="73" customFormat="1" ht="15.75" hidden="1" x14ac:dyDescent="0.25">
      <c r="A136" s="10" t="s">
        <v>261</v>
      </c>
      <c r="B136" s="1"/>
      <c r="C136" s="1"/>
      <c r="D136" s="255" t="s">
        <v>1018</v>
      </c>
      <c r="E136" s="255" t="s">
        <v>1018</v>
      </c>
      <c r="F136" s="255" t="s">
        <v>1018</v>
      </c>
      <c r="G136" s="74"/>
      <c r="H136" s="74"/>
      <c r="M136" s="74"/>
      <c r="N136" s="74"/>
      <c r="O136" s="74"/>
    </row>
    <row r="137" spans="1:15" s="73" customFormat="1" ht="15.75" hidden="1" x14ac:dyDescent="0.25">
      <c r="A137" s="10" t="s">
        <v>363</v>
      </c>
      <c r="B137" s="1"/>
      <c r="C137" s="1"/>
      <c r="D137" s="255" t="str">
        <f>CONCATENATE("BUD",NOTES!$D$7)</f>
        <v>BUD2021</v>
      </c>
      <c r="E137" s="255" t="str">
        <f>CONCATENATE("BUD",NOTES!$D$7)</f>
        <v>BUD2021</v>
      </c>
      <c r="F137" s="255" t="str">
        <f>CONCATENATE("BUD",NOTES!$D$7-1)</f>
        <v>BUD2020</v>
      </c>
      <c r="G137" s="74"/>
      <c r="H137" s="74"/>
      <c r="M137" s="74"/>
      <c r="N137" s="74"/>
      <c r="O137" s="74"/>
    </row>
    <row r="138" spans="1:15" s="73" customFormat="1" ht="15.75" hidden="1" x14ac:dyDescent="0.25">
      <c r="A138" s="10" t="s">
        <v>1175</v>
      </c>
      <c r="B138" s="1"/>
      <c r="C138" s="1"/>
      <c r="D138" s="10">
        <v>10</v>
      </c>
      <c r="E138" s="10">
        <v>20</v>
      </c>
      <c r="F138" s="10">
        <v>10</v>
      </c>
    </row>
    <row r="139" spans="1:15" s="73" customFormat="1" ht="15.75" hidden="1" x14ac:dyDescent="0.25">
      <c r="A139" s="10" t="s">
        <v>1176</v>
      </c>
      <c r="B139" s="1"/>
      <c r="C139" s="1"/>
      <c r="D139" s="10" t="s">
        <v>81</v>
      </c>
      <c r="E139" s="10" t="s">
        <v>81</v>
      </c>
      <c r="F139" s="10" t="s">
        <v>81</v>
      </c>
    </row>
    <row r="140" spans="1:15" x14ac:dyDescent="0.2">
      <c r="A140" s="75"/>
      <c r="B140" s="75"/>
      <c r="C140" s="75"/>
      <c r="D140" s="129"/>
      <c r="E140" s="94"/>
      <c r="F140" s="262"/>
      <c r="G140"/>
    </row>
    <row r="141" spans="1:15" s="73" customFormat="1" ht="15.75" hidden="1" x14ac:dyDescent="0.25">
      <c r="A141" s="10" t="s">
        <v>1803</v>
      </c>
      <c r="B141" s="1"/>
      <c r="C141" s="1"/>
      <c r="D141" s="1"/>
      <c r="E141" s="1"/>
      <c r="F141" s="1"/>
    </row>
    <row r="142" spans="1:15" s="73" customFormat="1" ht="15.75" hidden="1" x14ac:dyDescent="0.25">
      <c r="A142" s="10" t="s">
        <v>1177</v>
      </c>
      <c r="B142" s="1"/>
      <c r="C142" s="1"/>
      <c r="D142" s="1"/>
      <c r="E142" s="1"/>
      <c r="F142" s="1"/>
    </row>
    <row r="143" spans="1:15" s="73" customFormat="1" ht="15.75" hidden="1" x14ac:dyDescent="0.25">
      <c r="A143" s="10" t="s">
        <v>262</v>
      </c>
      <c r="B143" s="1"/>
      <c r="C143" s="1"/>
      <c r="D143" s="255" t="s">
        <v>1018</v>
      </c>
      <c r="E143" s="255" t="s">
        <v>1018</v>
      </c>
      <c r="F143" s="255" t="s">
        <v>1018</v>
      </c>
    </row>
    <row r="144" spans="1:15" s="73" customFormat="1" ht="15.75" hidden="1" x14ac:dyDescent="0.25">
      <c r="A144" s="10" t="s">
        <v>1178</v>
      </c>
      <c r="B144" s="1"/>
      <c r="C144" s="1"/>
      <c r="D144" s="255" t="str">
        <f>CONCATENATE("BUD",NOTES!$D$7)</f>
        <v>BUD2021</v>
      </c>
      <c r="E144" s="255" t="str">
        <f>CONCATENATE("BUD",NOTES!$D$7)</f>
        <v>BUD2021</v>
      </c>
      <c r="F144" s="255" t="str">
        <f>CONCATENATE("BUD",NOTES!$D$7-1)</f>
        <v>BUD2020</v>
      </c>
    </row>
    <row r="145" spans="1:15" s="73" customFormat="1" ht="15.75" hidden="1" x14ac:dyDescent="0.25">
      <c r="A145" s="10" t="s">
        <v>1179</v>
      </c>
      <c r="B145" s="1"/>
      <c r="C145" s="1"/>
      <c r="D145" s="10">
        <v>10</v>
      </c>
      <c r="E145" s="10">
        <v>20</v>
      </c>
      <c r="F145" s="10">
        <v>10</v>
      </c>
    </row>
    <row r="146" spans="1:15" s="73" customFormat="1" ht="15.75" hidden="1" x14ac:dyDescent="0.25">
      <c r="A146" s="10" t="s">
        <v>1180</v>
      </c>
      <c r="B146" s="1"/>
      <c r="C146" s="1"/>
      <c r="D146" s="10" t="s">
        <v>81</v>
      </c>
      <c r="E146" s="10" t="s">
        <v>81</v>
      </c>
      <c r="F146" s="10" t="s">
        <v>81</v>
      </c>
      <c r="G146" s="74"/>
      <c r="H146" s="74"/>
      <c r="M146" s="74"/>
      <c r="N146" s="74"/>
      <c r="O146" s="74"/>
    </row>
    <row r="147" spans="1:15" s="75" customFormat="1" x14ac:dyDescent="0.2">
      <c r="D147" s="129"/>
      <c r="E147" s="129"/>
      <c r="F147" s="262"/>
      <c r="G147" s="74"/>
      <c r="H147" s="74"/>
      <c r="M147" s="74"/>
      <c r="N147" s="74"/>
      <c r="O147" s="74"/>
    </row>
    <row r="148" spans="1:15" s="73" customFormat="1" ht="15.75" hidden="1" x14ac:dyDescent="0.25">
      <c r="A148" s="10" t="s">
        <v>1804</v>
      </c>
      <c r="B148" s="1"/>
      <c r="C148" s="1"/>
      <c r="D148" s="1"/>
      <c r="E148" s="1"/>
      <c r="F148" s="1"/>
      <c r="G148" s="74"/>
      <c r="H148" s="74"/>
      <c r="M148" s="74"/>
      <c r="N148" s="74"/>
      <c r="O148" s="74"/>
    </row>
    <row r="149" spans="1:15" s="73" customFormat="1" ht="15.75" hidden="1" x14ac:dyDescent="0.25">
      <c r="A149" s="10" t="s">
        <v>1181</v>
      </c>
      <c r="B149" s="1"/>
      <c r="C149" s="1"/>
      <c r="D149" s="1"/>
      <c r="E149" s="1"/>
      <c r="F149" s="1"/>
      <c r="G149" s="74"/>
      <c r="H149" s="74"/>
      <c r="M149" s="74"/>
      <c r="N149" s="74"/>
      <c r="O149" s="74"/>
    </row>
    <row r="150" spans="1:15" s="73" customFormat="1" ht="15.75" hidden="1" x14ac:dyDescent="0.25">
      <c r="A150" s="10" t="s">
        <v>263</v>
      </c>
      <c r="B150" s="1"/>
      <c r="C150" s="1"/>
      <c r="D150" s="255" t="s">
        <v>1018</v>
      </c>
      <c r="E150" s="255" t="s">
        <v>1018</v>
      </c>
      <c r="F150" s="255" t="s">
        <v>1018</v>
      </c>
    </row>
    <row r="151" spans="1:15" s="73" customFormat="1" ht="15.75" hidden="1" x14ac:dyDescent="0.25">
      <c r="A151" s="10" t="s">
        <v>1182</v>
      </c>
      <c r="B151" s="1"/>
      <c r="C151" s="1"/>
      <c r="D151" s="255" t="str">
        <f>CONCATENATE("BUD",NOTES!$D$7)</f>
        <v>BUD2021</v>
      </c>
      <c r="E151" s="255" t="str">
        <f>CONCATENATE("BUD",NOTES!$D$7)</f>
        <v>BUD2021</v>
      </c>
      <c r="F151" s="255" t="str">
        <f>CONCATENATE("BUD",NOTES!$D$7-1)</f>
        <v>BUD2020</v>
      </c>
    </row>
    <row r="152" spans="1:15" ht="15.75" hidden="1" x14ac:dyDescent="0.25">
      <c r="A152" s="10" t="s">
        <v>1183</v>
      </c>
      <c r="B152" s="1"/>
      <c r="C152" s="1"/>
      <c r="D152" s="10">
        <v>10</v>
      </c>
      <c r="E152" s="10">
        <v>20</v>
      </c>
      <c r="F152" s="10">
        <v>10</v>
      </c>
      <c r="G152"/>
    </row>
    <row r="153" spans="1:15" s="73" customFormat="1" ht="15.75" hidden="1" x14ac:dyDescent="0.25">
      <c r="A153" s="10" t="s">
        <v>1184</v>
      </c>
      <c r="B153" s="1"/>
      <c r="C153" s="1"/>
      <c r="D153" s="10" t="s">
        <v>81</v>
      </c>
      <c r="E153" s="10" t="s">
        <v>81</v>
      </c>
      <c r="F153" s="10" t="s">
        <v>81</v>
      </c>
    </row>
    <row r="154" spans="1:15" s="73" customFormat="1" x14ac:dyDescent="0.2">
      <c r="A154" s="75"/>
      <c r="B154" s="75"/>
      <c r="C154" s="75"/>
      <c r="D154" s="75"/>
      <c r="E154" s="75"/>
    </row>
    <row r="155" spans="1:15" s="73" customFormat="1" ht="15.75" hidden="1" x14ac:dyDescent="0.25">
      <c r="A155" s="10" t="s">
        <v>1805</v>
      </c>
      <c r="B155" s="1"/>
      <c r="C155" s="1"/>
      <c r="D155" s="1"/>
      <c r="E155" s="1"/>
      <c r="F155" s="1"/>
    </row>
    <row r="156" spans="1:15" s="73" customFormat="1" ht="15.75" hidden="1" x14ac:dyDescent="0.25">
      <c r="A156" s="10" t="s">
        <v>1185</v>
      </c>
      <c r="B156" s="1"/>
      <c r="C156" s="1"/>
      <c r="D156" s="1"/>
      <c r="E156" s="1"/>
      <c r="F156" s="1"/>
    </row>
    <row r="157" spans="1:15" s="73" customFormat="1" ht="15.75" hidden="1" x14ac:dyDescent="0.25">
      <c r="A157" s="10" t="s">
        <v>264</v>
      </c>
      <c r="B157" s="1"/>
      <c r="C157" s="1"/>
      <c r="D157" s="255" t="s">
        <v>1018</v>
      </c>
      <c r="E157" s="255" t="s">
        <v>1018</v>
      </c>
      <c r="F157" s="255" t="s">
        <v>1018</v>
      </c>
    </row>
    <row r="158" spans="1:15" s="73" customFormat="1" ht="15.75" hidden="1" x14ac:dyDescent="0.25">
      <c r="A158" s="10" t="s">
        <v>1186</v>
      </c>
      <c r="B158" s="1"/>
      <c r="C158" s="1"/>
      <c r="D158" s="255" t="str">
        <f>CONCATENATE("BUD",NOTES!$D$7)</f>
        <v>BUD2021</v>
      </c>
      <c r="E158" s="255" t="str">
        <f>CONCATENATE("BUD",NOTES!$D$7)</f>
        <v>BUD2021</v>
      </c>
      <c r="F158" s="255" t="str">
        <f>CONCATENATE("BUD",NOTES!$D$7-1)</f>
        <v>BUD2020</v>
      </c>
      <c r="G158" s="74"/>
      <c r="H158" s="74"/>
      <c r="M158" s="74"/>
      <c r="N158" s="74"/>
      <c r="O158" s="74"/>
    </row>
    <row r="159" spans="1:15" s="75" customFormat="1" ht="15.75" hidden="1" x14ac:dyDescent="0.25">
      <c r="A159" s="10" t="s">
        <v>1187</v>
      </c>
      <c r="B159" s="1"/>
      <c r="C159" s="1"/>
      <c r="D159" s="10">
        <v>10</v>
      </c>
      <c r="E159" s="10">
        <v>20</v>
      </c>
      <c r="F159" s="10">
        <v>10</v>
      </c>
      <c r="G159" s="74"/>
      <c r="H159" s="74"/>
      <c r="M159" s="74"/>
      <c r="N159" s="74"/>
      <c r="O159" s="74"/>
    </row>
    <row r="160" spans="1:15" s="73" customFormat="1" ht="15.75" hidden="1" x14ac:dyDescent="0.25">
      <c r="A160" s="10" t="s">
        <v>1188</v>
      </c>
      <c r="B160" s="1"/>
      <c r="C160" s="1"/>
      <c r="D160" s="10" t="s">
        <v>81</v>
      </c>
      <c r="E160" s="10" t="s">
        <v>81</v>
      </c>
      <c r="F160" s="10" t="s">
        <v>81</v>
      </c>
      <c r="G160" s="74"/>
      <c r="H160" s="74"/>
      <c r="M160" s="74"/>
      <c r="N160" s="74"/>
      <c r="O160" s="74"/>
    </row>
    <row r="161" spans="1:15" s="73" customFormat="1" x14ac:dyDescent="0.2">
      <c r="A161" s="75"/>
      <c r="B161" s="75"/>
      <c r="C161" s="75"/>
      <c r="D161" s="75"/>
      <c r="E161" s="74"/>
      <c r="G161" s="74"/>
      <c r="H161" s="74"/>
      <c r="M161" s="74"/>
      <c r="N161" s="74"/>
      <c r="O161" s="74"/>
    </row>
    <row r="162" spans="1:15" s="73" customFormat="1" ht="15.75" hidden="1" x14ac:dyDescent="0.25">
      <c r="A162" s="10" t="s">
        <v>1806</v>
      </c>
      <c r="B162" s="1"/>
      <c r="C162" s="1"/>
      <c r="D162" s="1"/>
      <c r="E162" s="1"/>
      <c r="F162" s="1"/>
    </row>
    <row r="163" spans="1:15" s="73" customFormat="1" ht="15.75" hidden="1" x14ac:dyDescent="0.25">
      <c r="A163" s="10" t="s">
        <v>1189</v>
      </c>
      <c r="B163" s="1"/>
      <c r="C163" s="1"/>
      <c r="D163" s="1"/>
      <c r="E163" s="1"/>
      <c r="F163" s="1"/>
    </row>
    <row r="164" spans="1:15" ht="15.75" hidden="1" x14ac:dyDescent="0.25">
      <c r="A164" s="10" t="s">
        <v>265</v>
      </c>
      <c r="B164" s="1"/>
      <c r="C164" s="1"/>
      <c r="D164" s="255" t="s">
        <v>1018</v>
      </c>
      <c r="E164" s="255" t="s">
        <v>1018</v>
      </c>
      <c r="F164" s="255" t="s">
        <v>1018</v>
      </c>
      <c r="G164"/>
    </row>
    <row r="165" spans="1:15" s="73" customFormat="1" ht="15.75" hidden="1" x14ac:dyDescent="0.25">
      <c r="A165" s="10" t="s">
        <v>1190</v>
      </c>
      <c r="B165" s="1"/>
      <c r="C165" s="1"/>
      <c r="D165" s="255" t="str">
        <f>CONCATENATE("BUD",NOTES!$D$7)</f>
        <v>BUD2021</v>
      </c>
      <c r="E165" s="255" t="str">
        <f>CONCATENATE("BUD",NOTES!$D$7)</f>
        <v>BUD2021</v>
      </c>
      <c r="F165" s="255" t="str">
        <f>CONCATENATE("BUD",NOTES!$D$7-1)</f>
        <v>BUD2020</v>
      </c>
    </row>
    <row r="166" spans="1:15" s="73" customFormat="1" ht="15.75" hidden="1" x14ac:dyDescent="0.25">
      <c r="A166" s="10" t="s">
        <v>1191</v>
      </c>
      <c r="B166" s="1"/>
      <c r="C166" s="1"/>
      <c r="D166" s="10">
        <v>10</v>
      </c>
      <c r="E166" s="10">
        <v>20</v>
      </c>
      <c r="F166" s="10">
        <v>10</v>
      </c>
    </row>
    <row r="167" spans="1:15" s="73" customFormat="1" ht="15.75" hidden="1" x14ac:dyDescent="0.25">
      <c r="A167" s="10" t="s">
        <v>1192</v>
      </c>
      <c r="B167" s="1"/>
      <c r="C167" s="1"/>
      <c r="D167" s="10" t="s">
        <v>81</v>
      </c>
      <c r="E167" s="10" t="s">
        <v>81</v>
      </c>
      <c r="F167" s="10" t="s">
        <v>81</v>
      </c>
    </row>
    <row r="168" spans="1:15" s="73" customFormat="1" x14ac:dyDescent="0.2">
      <c r="A168" s="75"/>
      <c r="B168" s="75"/>
      <c r="C168" s="75"/>
      <c r="D168" s="75"/>
      <c r="E168" s="75"/>
    </row>
    <row r="169" spans="1:15" s="73" customFormat="1" hidden="1" x14ac:dyDescent="0.2">
      <c r="A169" t="s">
        <v>658</v>
      </c>
      <c r="B169" s="75"/>
      <c r="C169" s="75"/>
      <c r="D169" s="75">
        <v>0</v>
      </c>
      <c r="E169" s="75">
        <v>0</v>
      </c>
      <c r="F169" s="73">
        <v>0</v>
      </c>
    </row>
    <row r="170" spans="1:15" s="73" customFormat="1" hidden="1" x14ac:dyDescent="0.2">
      <c r="A170" t="s">
        <v>659</v>
      </c>
      <c r="B170" s="75"/>
      <c r="C170" s="75"/>
      <c r="D170" s="75">
        <v>0</v>
      </c>
      <c r="E170" s="75">
        <v>0</v>
      </c>
      <c r="F170" s="73">
        <v>0</v>
      </c>
    </row>
    <row r="171" spans="1:15" s="73" customFormat="1" hidden="1" x14ac:dyDescent="0.2">
      <c r="A171" t="s">
        <v>660</v>
      </c>
      <c r="B171" s="75"/>
      <c r="C171" s="75"/>
      <c r="D171" s="75">
        <v>0</v>
      </c>
      <c r="E171" s="75">
        <v>0</v>
      </c>
      <c r="F171" s="73">
        <v>0</v>
      </c>
    </row>
    <row r="172" spans="1:15" s="73" customFormat="1" hidden="1" x14ac:dyDescent="0.2">
      <c r="A172" t="s">
        <v>661</v>
      </c>
      <c r="B172" s="75"/>
      <c r="C172" s="75"/>
      <c r="D172" s="75">
        <v>0</v>
      </c>
      <c r="E172" s="75">
        <v>0</v>
      </c>
      <c r="F172" s="73">
        <v>0</v>
      </c>
    </row>
    <row r="173" spans="1:15" s="73" customFormat="1" hidden="1" x14ac:dyDescent="0.2">
      <c r="A173" t="s">
        <v>662</v>
      </c>
      <c r="B173" s="75"/>
      <c r="C173" s="75"/>
      <c r="D173" s="75">
        <v>0</v>
      </c>
      <c r="E173" s="75">
        <v>0</v>
      </c>
      <c r="F173" s="73">
        <v>0</v>
      </c>
    </row>
    <row r="174" spans="1:15" s="73" customFormat="1" hidden="1" x14ac:dyDescent="0.2">
      <c r="A174" t="s">
        <v>664</v>
      </c>
      <c r="B174" s="75"/>
      <c r="C174" s="75"/>
      <c r="D174" s="75">
        <v>0</v>
      </c>
      <c r="E174" s="75">
        <v>0</v>
      </c>
      <c r="F174" s="73">
        <v>0</v>
      </c>
    </row>
    <row r="175" spans="1:15" s="73" customFormat="1" hidden="1" x14ac:dyDescent="0.2">
      <c r="A175" t="s">
        <v>666</v>
      </c>
      <c r="B175" s="75"/>
      <c r="C175" s="75"/>
      <c r="D175" s="75">
        <v>0</v>
      </c>
      <c r="E175" s="75">
        <v>0</v>
      </c>
      <c r="F175" s="73">
        <v>0</v>
      </c>
    </row>
    <row r="176" spans="1:15" s="73" customFormat="1" hidden="1" x14ac:dyDescent="0.2">
      <c r="A176" t="s">
        <v>667</v>
      </c>
      <c r="B176" s="75"/>
      <c r="C176" s="75"/>
      <c r="D176" s="75">
        <v>0</v>
      </c>
      <c r="E176" s="75">
        <v>0</v>
      </c>
      <c r="F176" s="73">
        <v>0</v>
      </c>
    </row>
    <row r="177" spans="1:7" s="73" customFormat="1" hidden="1" x14ac:dyDescent="0.2">
      <c r="A177" t="s">
        <v>668</v>
      </c>
      <c r="B177" s="75"/>
      <c r="C177" s="75"/>
      <c r="D177" s="75">
        <v>0</v>
      </c>
      <c r="E177" s="75">
        <v>0</v>
      </c>
      <c r="F177" s="73">
        <v>0</v>
      </c>
    </row>
    <row r="178" spans="1:7" s="73" customFormat="1" hidden="1" x14ac:dyDescent="0.2">
      <c r="A178" t="s">
        <v>669</v>
      </c>
      <c r="B178" s="75"/>
      <c r="C178" s="75"/>
      <c r="D178" s="75">
        <v>0</v>
      </c>
      <c r="E178" s="75">
        <v>0</v>
      </c>
      <c r="F178" s="73">
        <v>0</v>
      </c>
    </row>
    <row r="179" spans="1:7" s="73" customFormat="1" hidden="1" x14ac:dyDescent="0.2">
      <c r="A179" t="s">
        <v>670</v>
      </c>
      <c r="B179" s="75"/>
      <c r="C179" s="75"/>
      <c r="D179" s="75">
        <v>0</v>
      </c>
      <c r="E179" s="75">
        <v>218000</v>
      </c>
      <c r="F179" s="73">
        <v>229800</v>
      </c>
    </row>
    <row r="180" spans="1:7" s="73" customFormat="1" hidden="1" x14ac:dyDescent="0.2">
      <c r="A180" t="s">
        <v>671</v>
      </c>
      <c r="B180" s="75"/>
      <c r="C180" s="75"/>
      <c r="D180" s="75">
        <v>0</v>
      </c>
      <c r="E180" s="75">
        <v>85000</v>
      </c>
      <c r="F180" s="73">
        <v>85000</v>
      </c>
    </row>
    <row r="181" spans="1:7" s="73" customFormat="1" hidden="1" x14ac:dyDescent="0.2">
      <c r="A181" t="s">
        <v>672</v>
      </c>
      <c r="B181" s="75"/>
      <c r="C181" s="75"/>
      <c r="D181" s="75">
        <v>0</v>
      </c>
      <c r="E181" s="75">
        <v>0</v>
      </c>
      <c r="F181" s="73">
        <v>0</v>
      </c>
    </row>
    <row r="182" spans="1:7" s="73" customFormat="1" hidden="1" x14ac:dyDescent="0.2">
      <c r="A182" t="s">
        <v>673</v>
      </c>
      <c r="B182" s="75"/>
      <c r="C182" s="75"/>
      <c r="D182" s="75">
        <v>0</v>
      </c>
      <c r="E182" s="75">
        <v>181000</v>
      </c>
      <c r="F182" s="73">
        <v>165000</v>
      </c>
    </row>
    <row r="183" spans="1:7" s="73" customFormat="1" hidden="1" x14ac:dyDescent="0.2">
      <c r="A183" t="s">
        <v>674</v>
      </c>
      <c r="B183" s="75"/>
      <c r="C183" s="75"/>
      <c r="D183" s="75">
        <v>0</v>
      </c>
      <c r="E183" s="75">
        <v>85000</v>
      </c>
      <c r="F183" s="73">
        <v>60000</v>
      </c>
    </row>
    <row r="184" spans="1:7" s="73" customFormat="1" hidden="1" x14ac:dyDescent="0.2">
      <c r="A184" t="s">
        <v>675</v>
      </c>
      <c r="B184" s="75"/>
      <c r="C184" s="75"/>
      <c r="D184" s="75">
        <v>0</v>
      </c>
      <c r="E184" s="75">
        <v>99956.27</v>
      </c>
      <c r="F184" s="73">
        <v>94621.02</v>
      </c>
    </row>
    <row r="185" spans="1:7" s="73" customFormat="1" hidden="1" x14ac:dyDescent="0.2">
      <c r="A185" t="s">
        <v>676</v>
      </c>
      <c r="B185" s="75"/>
      <c r="C185" s="75"/>
      <c r="D185" s="75">
        <v>0</v>
      </c>
      <c r="E185" s="75">
        <v>0</v>
      </c>
      <c r="F185" s="73">
        <v>0</v>
      </c>
    </row>
    <row r="186" spans="1:7" s="73" customFormat="1" hidden="1" x14ac:dyDescent="0.2">
      <c r="A186" s="9" t="s">
        <v>677</v>
      </c>
      <c r="B186" s="75"/>
      <c r="C186" s="75"/>
      <c r="D186" s="75">
        <v>0</v>
      </c>
      <c r="E186" s="75">
        <v>0</v>
      </c>
      <c r="F186" s="73">
        <v>0</v>
      </c>
    </row>
    <row r="187" spans="1:7" s="73" customFormat="1" hidden="1" x14ac:dyDescent="0.2">
      <c r="A187" t="s">
        <v>680</v>
      </c>
      <c r="B187" s="75"/>
      <c r="C187" s="75"/>
      <c r="D187" s="75">
        <v>0</v>
      </c>
      <c r="E187" s="75">
        <v>0</v>
      </c>
      <c r="F187" s="73">
        <v>0</v>
      </c>
    </row>
    <row r="188" spans="1:7" s="73" customFormat="1" hidden="1" x14ac:dyDescent="0.2">
      <c r="A188" t="s">
        <v>681</v>
      </c>
      <c r="B188" s="75"/>
      <c r="C188" s="75"/>
      <c r="D188" s="75">
        <v>0</v>
      </c>
      <c r="E188" s="75">
        <v>0</v>
      </c>
      <c r="F188" s="73">
        <v>0</v>
      </c>
    </row>
    <row r="189" spans="1:7" s="73" customFormat="1" hidden="1" x14ac:dyDescent="0.2">
      <c r="A189" t="s">
        <v>682</v>
      </c>
      <c r="B189" s="75"/>
      <c r="C189" s="75"/>
      <c r="D189" s="75">
        <v>0</v>
      </c>
      <c r="E189" s="75">
        <v>2400</v>
      </c>
      <c r="F189" s="73">
        <v>3000</v>
      </c>
    </row>
    <row r="190" spans="1:7" s="73" customFormat="1" hidden="1" x14ac:dyDescent="0.2">
      <c r="A190" t="s">
        <v>683</v>
      </c>
      <c r="B190" s="75"/>
      <c r="C190" s="75"/>
      <c r="D190" s="75">
        <v>0</v>
      </c>
      <c r="E190" s="75">
        <v>968.95</v>
      </c>
      <c r="F190" s="73">
        <v>1555.99</v>
      </c>
    </row>
    <row r="191" spans="1:7" s="73" customFormat="1" hidden="1" x14ac:dyDescent="0.2">
      <c r="A191" t="s">
        <v>684</v>
      </c>
      <c r="B191" s="75"/>
      <c r="C191" s="75"/>
      <c r="D191" s="75">
        <v>0</v>
      </c>
      <c r="E191" s="75">
        <v>0</v>
      </c>
      <c r="F191" s="73">
        <v>0</v>
      </c>
    </row>
    <row r="192" spans="1:7" hidden="1" x14ac:dyDescent="0.2">
      <c r="A192" t="s">
        <v>685</v>
      </c>
      <c r="D192" s="13">
        <v>0</v>
      </c>
      <c r="E192" s="13">
        <v>0</v>
      </c>
      <c r="F192" s="13">
        <v>0</v>
      </c>
      <c r="G192" s="13"/>
    </row>
    <row r="193" spans="1:10" s="13" customFormat="1" ht="13.5" thickBot="1" x14ac:dyDescent="0.25">
      <c r="A193"/>
    </row>
    <row r="194" spans="1:10" ht="16.5" customHeight="1" thickBot="1" x14ac:dyDescent="0.3">
      <c r="B194" s="387" t="s">
        <v>116</v>
      </c>
      <c r="C194" s="388"/>
      <c r="D194" s="388"/>
      <c r="E194" s="388"/>
      <c r="F194" s="388"/>
      <c r="G194" s="389"/>
    </row>
    <row r="195" spans="1:10" ht="13.5" thickBot="1" x14ac:dyDescent="0.25">
      <c r="B195" s="11"/>
      <c r="C195" s="291"/>
      <c r="D195" s="408">
        <f>NOTES!$D$7</f>
        <v>2021</v>
      </c>
      <c r="E195" s="409"/>
      <c r="F195" s="408">
        <f>NOTES!$D$7-1</f>
        <v>2020</v>
      </c>
      <c r="G195" s="409"/>
    </row>
    <row r="196" spans="1:10" ht="39.75" thickBot="1" x14ac:dyDescent="0.3">
      <c r="B196" s="8"/>
      <c r="C196" s="36" t="s">
        <v>1265</v>
      </c>
      <c r="D196" s="126" t="s">
        <v>1263</v>
      </c>
      <c r="E196" s="126" t="s">
        <v>1359</v>
      </c>
      <c r="F196" s="126" t="s">
        <v>1263</v>
      </c>
      <c r="G196" s="127" t="s">
        <v>1264</v>
      </c>
    </row>
    <row r="197" spans="1:10" ht="13.5" thickBot="1" x14ac:dyDescent="0.25">
      <c r="B197" s="226" t="s">
        <v>723</v>
      </c>
      <c r="C197" s="227"/>
      <c r="D197" s="228" t="s">
        <v>1262</v>
      </c>
      <c r="E197" s="229" t="s">
        <v>1262</v>
      </c>
      <c r="F197" s="229" t="s">
        <v>1262</v>
      </c>
      <c r="G197" s="228" t="s">
        <v>1262</v>
      </c>
      <c r="I197" s="283" t="s">
        <v>515</v>
      </c>
      <c r="J197" s="10"/>
    </row>
    <row r="198" spans="1:10" ht="7.5" customHeight="1" x14ac:dyDescent="0.2">
      <c r="B198" s="230"/>
      <c r="C198" s="190"/>
      <c r="D198" s="169"/>
      <c r="E198" s="190"/>
      <c r="F198" s="190"/>
      <c r="G198" s="169"/>
      <c r="I198" s="44" t="s">
        <v>1033</v>
      </c>
      <c r="J198" s="284" t="s">
        <v>515</v>
      </c>
    </row>
    <row r="199" spans="1:10" x14ac:dyDescent="0.2">
      <c r="B199" s="231" t="s">
        <v>1114</v>
      </c>
      <c r="C199" s="232" t="s">
        <v>452</v>
      </c>
      <c r="D199" s="269">
        <v>0</v>
      </c>
      <c r="E199" s="269">
        <v>0</v>
      </c>
      <c r="F199" s="269">
        <v>0</v>
      </c>
      <c r="G199" s="169">
        <v>0</v>
      </c>
      <c r="I199" s="43"/>
      <c r="J199" s="285">
        <f>IF(E199="",1,IF(F199&gt;E199,F199,IF(G199&gt;E199,G199,E199)))</f>
        <v>0</v>
      </c>
    </row>
    <row r="200" spans="1:10" x14ac:dyDescent="0.2">
      <c r="B200" s="231" t="s">
        <v>1115</v>
      </c>
      <c r="C200" s="232" t="s">
        <v>453</v>
      </c>
      <c r="D200" s="269">
        <v>0</v>
      </c>
      <c r="E200" s="269">
        <v>0</v>
      </c>
      <c r="F200" s="269">
        <v>0</v>
      </c>
      <c r="G200" s="169">
        <v>0</v>
      </c>
      <c r="J200" s="285">
        <f t="shared" ref="J200:J239" si="0">IF(E200="",1,IF(F200&gt;E200,F200,IF(G200&gt;E200,G200,E200)))</f>
        <v>0</v>
      </c>
    </row>
    <row r="201" spans="1:10" x14ac:dyDescent="0.2">
      <c r="B201" s="231" t="s">
        <v>1116</v>
      </c>
      <c r="C201" s="232" t="s">
        <v>454</v>
      </c>
      <c r="D201" s="269">
        <v>0</v>
      </c>
      <c r="E201" s="269">
        <v>0</v>
      </c>
      <c r="F201" s="269">
        <v>0</v>
      </c>
      <c r="G201" s="169">
        <v>0</v>
      </c>
      <c r="J201" s="285">
        <f t="shared" si="0"/>
        <v>0</v>
      </c>
    </row>
    <row r="202" spans="1:10" x14ac:dyDescent="0.2">
      <c r="B202" s="231" t="s">
        <v>1001</v>
      </c>
      <c r="C202" s="232" t="s">
        <v>1109</v>
      </c>
      <c r="D202" s="269">
        <v>0</v>
      </c>
      <c r="E202" s="269">
        <v>0</v>
      </c>
      <c r="F202" s="269">
        <v>0</v>
      </c>
      <c r="G202" s="169">
        <v>0</v>
      </c>
      <c r="J202" s="285">
        <f t="shared" si="0"/>
        <v>0</v>
      </c>
    </row>
    <row r="203" spans="1:10" ht="4.5" customHeight="1" thickBot="1" x14ac:dyDescent="0.25">
      <c r="B203" s="230"/>
      <c r="C203" s="192"/>
      <c r="D203" s="169"/>
      <c r="E203" s="190"/>
      <c r="F203" s="190"/>
      <c r="G203" s="169"/>
      <c r="J203" s="285">
        <f t="shared" si="0"/>
        <v>1</v>
      </c>
    </row>
    <row r="204" spans="1:10" ht="16.5" thickBot="1" x14ac:dyDescent="0.3">
      <c r="B204" s="190"/>
      <c r="C204" s="210" t="s">
        <v>451</v>
      </c>
      <c r="D204" s="191">
        <v>0</v>
      </c>
      <c r="E204" s="191">
        <v>0</v>
      </c>
      <c r="F204" s="191">
        <v>0</v>
      </c>
      <c r="G204" s="191">
        <v>0</v>
      </c>
      <c r="J204" s="285">
        <f t="shared" si="0"/>
        <v>0</v>
      </c>
    </row>
    <row r="205" spans="1:10" ht="6.75" customHeight="1" x14ac:dyDescent="0.2">
      <c r="B205" s="190"/>
      <c r="C205" s="194"/>
      <c r="D205" s="190"/>
      <c r="E205" s="190"/>
      <c r="F205" s="190"/>
      <c r="G205" s="169"/>
      <c r="J205" s="285">
        <f t="shared" si="0"/>
        <v>1</v>
      </c>
    </row>
    <row r="206" spans="1:10" x14ac:dyDescent="0.2">
      <c r="B206" s="232" t="s">
        <v>1117</v>
      </c>
      <c r="C206" s="10" t="s">
        <v>155</v>
      </c>
      <c r="D206" s="269">
        <v>0</v>
      </c>
      <c r="E206" s="269">
        <v>0</v>
      </c>
      <c r="F206" s="269">
        <v>0</v>
      </c>
      <c r="G206" s="169">
        <v>0</v>
      </c>
      <c r="J206" s="285">
        <f t="shared" si="0"/>
        <v>0</v>
      </c>
    </row>
    <row r="207" spans="1:10" x14ac:dyDescent="0.2">
      <c r="B207" s="232" t="s">
        <v>1118</v>
      </c>
      <c r="C207" s="10" t="s">
        <v>156</v>
      </c>
      <c r="D207" s="269">
        <v>0</v>
      </c>
      <c r="E207" s="269">
        <v>0</v>
      </c>
      <c r="F207" s="269">
        <v>0</v>
      </c>
      <c r="G207" s="169">
        <v>0</v>
      </c>
      <c r="J207" s="285">
        <f t="shared" si="0"/>
        <v>0</v>
      </c>
    </row>
    <row r="208" spans="1:10" x14ac:dyDescent="0.2">
      <c r="B208" s="232" t="s">
        <v>1002</v>
      </c>
      <c r="C208" s="233" t="s">
        <v>1109</v>
      </c>
      <c r="D208" s="269">
        <v>0</v>
      </c>
      <c r="E208" s="269">
        <v>0</v>
      </c>
      <c r="F208" s="269">
        <v>0</v>
      </c>
      <c r="G208" s="169">
        <v>0</v>
      </c>
      <c r="J208" s="285">
        <f t="shared" si="0"/>
        <v>0</v>
      </c>
    </row>
    <row r="209" spans="2:10" ht="5.25" customHeight="1" thickBot="1" x14ac:dyDescent="0.25">
      <c r="B209" s="190"/>
      <c r="C209" s="194"/>
      <c r="D209" s="190"/>
      <c r="E209" s="190"/>
      <c r="F209" s="190"/>
      <c r="G209" s="169"/>
      <c r="J209" s="285">
        <f t="shared" si="0"/>
        <v>1</v>
      </c>
    </row>
    <row r="210" spans="2:10" ht="32.25" thickBot="1" x14ac:dyDescent="0.3">
      <c r="B210" s="190"/>
      <c r="C210" s="103" t="s">
        <v>455</v>
      </c>
      <c r="D210" s="191">
        <v>0</v>
      </c>
      <c r="E210" s="191">
        <v>0</v>
      </c>
      <c r="F210" s="191">
        <v>0</v>
      </c>
      <c r="G210" s="191">
        <v>0</v>
      </c>
      <c r="J210" s="285">
        <f t="shared" si="0"/>
        <v>0</v>
      </c>
    </row>
    <row r="211" spans="2:10" x14ac:dyDescent="0.2">
      <c r="B211" s="190"/>
      <c r="C211" s="194"/>
      <c r="D211" s="190"/>
      <c r="E211" s="190"/>
      <c r="F211" s="190"/>
      <c r="G211" s="169"/>
      <c r="J211" s="285">
        <f t="shared" si="0"/>
        <v>1</v>
      </c>
    </row>
    <row r="212" spans="2:10" x14ac:dyDescent="0.2">
      <c r="B212" s="232" t="s">
        <v>1119</v>
      </c>
      <c r="C212" s="233" t="s">
        <v>457</v>
      </c>
      <c r="D212" s="269">
        <v>0</v>
      </c>
      <c r="E212" s="269">
        <v>0</v>
      </c>
      <c r="F212" s="269">
        <v>0</v>
      </c>
      <c r="G212" s="169">
        <v>0</v>
      </c>
      <c r="J212" s="285">
        <f t="shared" si="0"/>
        <v>0</v>
      </c>
    </row>
    <row r="213" spans="2:10" x14ac:dyDescent="0.2">
      <c r="B213" s="232" t="s">
        <v>1120</v>
      </c>
      <c r="C213" s="233" t="s">
        <v>1238</v>
      </c>
      <c r="D213" s="269">
        <v>0</v>
      </c>
      <c r="E213" s="269">
        <v>0</v>
      </c>
      <c r="F213" s="269">
        <v>0</v>
      </c>
      <c r="G213" s="169">
        <v>0</v>
      </c>
      <c r="J213" s="285">
        <f t="shared" si="0"/>
        <v>0</v>
      </c>
    </row>
    <row r="214" spans="2:10" x14ac:dyDescent="0.2">
      <c r="B214" s="232" t="s">
        <v>1003</v>
      </c>
      <c r="C214" s="233" t="s">
        <v>1109</v>
      </c>
      <c r="D214" s="269">
        <v>0</v>
      </c>
      <c r="E214" s="269">
        <v>0</v>
      </c>
      <c r="F214" s="269">
        <v>0</v>
      </c>
      <c r="G214" s="169">
        <v>0</v>
      </c>
      <c r="J214" s="285">
        <f t="shared" si="0"/>
        <v>0</v>
      </c>
    </row>
    <row r="215" spans="2:10" ht="4.5" customHeight="1" thickBot="1" x14ac:dyDescent="0.25">
      <c r="B215" s="190"/>
      <c r="C215" s="194"/>
      <c r="D215" s="190"/>
      <c r="E215" s="190"/>
      <c r="F215" s="190"/>
      <c r="G215" s="169"/>
      <c r="J215" s="285">
        <f t="shared" si="0"/>
        <v>1</v>
      </c>
    </row>
    <row r="216" spans="2:10" ht="16.5" thickBot="1" x14ac:dyDescent="0.25">
      <c r="B216" s="190"/>
      <c r="C216" s="234" t="s">
        <v>456</v>
      </c>
      <c r="D216" s="191">
        <v>0</v>
      </c>
      <c r="E216" s="191">
        <v>0</v>
      </c>
      <c r="F216" s="191">
        <v>0</v>
      </c>
      <c r="G216" s="191">
        <v>0</v>
      </c>
      <c r="J216" s="285">
        <f t="shared" si="0"/>
        <v>0</v>
      </c>
    </row>
    <row r="217" spans="2:10" ht="5.25" customHeight="1" x14ac:dyDescent="0.2">
      <c r="B217" s="190"/>
      <c r="C217" s="194"/>
      <c r="D217" s="190"/>
      <c r="E217" s="190"/>
      <c r="F217" s="190"/>
      <c r="G217" s="169"/>
      <c r="J217" s="285">
        <f t="shared" si="0"/>
        <v>1</v>
      </c>
    </row>
    <row r="218" spans="2:10" x14ac:dyDescent="0.2">
      <c r="B218" s="232" t="s">
        <v>1121</v>
      </c>
      <c r="C218" s="233" t="s">
        <v>1240</v>
      </c>
      <c r="D218" s="269">
        <v>0</v>
      </c>
      <c r="E218" s="269">
        <v>218000</v>
      </c>
      <c r="F218" s="269">
        <v>229800</v>
      </c>
      <c r="G218" s="169">
        <v>229800</v>
      </c>
      <c r="J218" s="285">
        <f t="shared" si="0"/>
        <v>229800</v>
      </c>
    </row>
    <row r="219" spans="2:10" x14ac:dyDescent="0.2">
      <c r="B219" s="232" t="s">
        <v>1122</v>
      </c>
      <c r="C219" s="233" t="s">
        <v>1241</v>
      </c>
      <c r="D219" s="269">
        <v>0</v>
      </c>
      <c r="E219" s="269">
        <v>85000</v>
      </c>
      <c r="F219" s="269">
        <v>85000</v>
      </c>
      <c r="G219" s="169">
        <v>85000</v>
      </c>
      <c r="J219" s="285">
        <f t="shared" si="0"/>
        <v>85000</v>
      </c>
    </row>
    <row r="220" spans="2:10" x14ac:dyDescent="0.2">
      <c r="B220" s="232" t="s">
        <v>1123</v>
      </c>
      <c r="C220" s="233" t="s">
        <v>1124</v>
      </c>
      <c r="D220" s="269">
        <v>0</v>
      </c>
      <c r="E220" s="269">
        <v>0</v>
      </c>
      <c r="F220" s="269">
        <v>0</v>
      </c>
      <c r="G220" s="169">
        <v>0</v>
      </c>
      <c r="J220" s="285">
        <f t="shared" si="0"/>
        <v>0</v>
      </c>
    </row>
    <row r="221" spans="2:10" x14ac:dyDescent="0.2">
      <c r="B221" s="232" t="s">
        <v>1125</v>
      </c>
      <c r="C221" s="233" t="s">
        <v>1242</v>
      </c>
      <c r="D221" s="269">
        <v>0</v>
      </c>
      <c r="E221" s="269">
        <v>181000</v>
      </c>
      <c r="F221" s="269">
        <v>165000</v>
      </c>
      <c r="G221" s="169">
        <v>165000</v>
      </c>
      <c r="J221" s="285">
        <f t="shared" si="0"/>
        <v>181000</v>
      </c>
    </row>
    <row r="222" spans="2:10" x14ac:dyDescent="0.2">
      <c r="B222" s="232" t="s">
        <v>1126</v>
      </c>
      <c r="C222" s="233" t="s">
        <v>1127</v>
      </c>
      <c r="D222" s="269">
        <v>0</v>
      </c>
      <c r="E222" s="269">
        <v>85000</v>
      </c>
      <c r="F222" s="269">
        <v>60000</v>
      </c>
      <c r="G222" s="169">
        <v>70000</v>
      </c>
      <c r="J222" s="285">
        <f t="shared" si="0"/>
        <v>85000</v>
      </c>
    </row>
    <row r="223" spans="2:10" x14ac:dyDescent="0.2">
      <c r="B223" s="232" t="s">
        <v>1004</v>
      </c>
      <c r="C223" s="233" t="s">
        <v>1109</v>
      </c>
      <c r="D223" s="269">
        <v>0</v>
      </c>
      <c r="E223" s="269">
        <v>100000</v>
      </c>
      <c r="F223" s="269">
        <v>94600</v>
      </c>
      <c r="G223" s="169">
        <v>94600</v>
      </c>
      <c r="J223" s="285">
        <f t="shared" si="0"/>
        <v>100000</v>
      </c>
    </row>
    <row r="224" spans="2:10" ht="5.25" customHeight="1" thickBot="1" x14ac:dyDescent="0.25">
      <c r="B224" s="190"/>
      <c r="C224" s="194"/>
      <c r="D224" s="190"/>
      <c r="E224" s="190"/>
      <c r="F224" s="190"/>
      <c r="G224" s="169"/>
      <c r="J224" s="285">
        <f t="shared" si="0"/>
        <v>1</v>
      </c>
    </row>
    <row r="225" spans="2:10" ht="16.5" thickBot="1" x14ac:dyDescent="0.3">
      <c r="B225" s="190"/>
      <c r="C225" s="210" t="s">
        <v>1239</v>
      </c>
      <c r="D225" s="191">
        <v>0</v>
      </c>
      <c r="E225" s="191">
        <v>669000</v>
      </c>
      <c r="F225" s="191">
        <v>634400</v>
      </c>
      <c r="G225" s="191">
        <v>644400</v>
      </c>
      <c r="J225" s="285">
        <f t="shared" si="0"/>
        <v>669000</v>
      </c>
    </row>
    <row r="226" spans="2:10" ht="5.25" customHeight="1" x14ac:dyDescent="0.2">
      <c r="B226" s="190"/>
      <c r="C226" s="194"/>
      <c r="D226" s="190"/>
      <c r="E226" s="190"/>
      <c r="F226" s="190"/>
      <c r="G226" s="169"/>
      <c r="J226" s="285">
        <f t="shared" si="0"/>
        <v>1</v>
      </c>
    </row>
    <row r="227" spans="2:10" x14ac:dyDescent="0.2">
      <c r="B227" s="232" t="s">
        <v>1128</v>
      </c>
      <c r="C227" s="233" t="s">
        <v>1129</v>
      </c>
      <c r="D227" s="269">
        <v>0</v>
      </c>
      <c r="E227" s="269">
        <v>0</v>
      </c>
      <c r="F227" s="269">
        <v>0</v>
      </c>
      <c r="G227" s="169">
        <v>0</v>
      </c>
      <c r="J227" s="285">
        <f t="shared" si="0"/>
        <v>0</v>
      </c>
    </row>
    <row r="228" spans="2:10" x14ac:dyDescent="0.2">
      <c r="B228" s="232" t="s">
        <v>1130</v>
      </c>
      <c r="C228" s="233" t="s">
        <v>1131</v>
      </c>
      <c r="D228" s="269">
        <v>0</v>
      </c>
      <c r="E228" s="269">
        <v>0</v>
      </c>
      <c r="F228" s="269">
        <v>0</v>
      </c>
      <c r="G228" s="169">
        <v>0</v>
      </c>
      <c r="J228" s="285">
        <f t="shared" si="0"/>
        <v>0</v>
      </c>
    </row>
    <row r="229" spans="2:10" x14ac:dyDescent="0.2">
      <c r="B229" s="232" t="s">
        <v>1132</v>
      </c>
      <c r="C229" s="233" t="s">
        <v>1308</v>
      </c>
      <c r="D229" s="269">
        <v>0</v>
      </c>
      <c r="E229" s="269">
        <v>0</v>
      </c>
      <c r="F229" s="269">
        <v>0</v>
      </c>
      <c r="G229" s="169">
        <v>0</v>
      </c>
      <c r="J229" s="285">
        <f t="shared" si="0"/>
        <v>0</v>
      </c>
    </row>
    <row r="230" spans="2:10" x14ac:dyDescent="0.2">
      <c r="B230" s="232" t="s">
        <v>1133</v>
      </c>
      <c r="C230" s="233" t="s">
        <v>1244</v>
      </c>
      <c r="D230" s="269">
        <v>0</v>
      </c>
      <c r="E230" s="269">
        <v>0</v>
      </c>
      <c r="F230" s="269">
        <v>0</v>
      </c>
      <c r="G230" s="169">
        <v>0</v>
      </c>
      <c r="J230" s="285">
        <f t="shared" si="0"/>
        <v>0</v>
      </c>
    </row>
    <row r="231" spans="2:10" x14ac:dyDescent="0.2">
      <c r="B231" s="232" t="s">
        <v>1134</v>
      </c>
      <c r="C231" s="233" t="s">
        <v>1245</v>
      </c>
      <c r="D231" s="269">
        <v>0</v>
      </c>
      <c r="E231" s="269">
        <v>2400</v>
      </c>
      <c r="F231" s="269">
        <v>3000</v>
      </c>
      <c r="G231" s="169">
        <v>3000</v>
      </c>
      <c r="J231" s="285">
        <f t="shared" si="0"/>
        <v>3000</v>
      </c>
    </row>
    <row r="232" spans="2:10" x14ac:dyDescent="0.2">
      <c r="B232" s="232" t="s">
        <v>1005</v>
      </c>
      <c r="C232" s="233" t="s">
        <v>1109</v>
      </c>
      <c r="D232" s="269">
        <v>0</v>
      </c>
      <c r="E232" s="269">
        <v>1000</v>
      </c>
      <c r="F232" s="269">
        <v>1600</v>
      </c>
      <c r="G232" s="169">
        <v>1600</v>
      </c>
      <c r="J232" s="285">
        <f t="shared" si="0"/>
        <v>1600</v>
      </c>
    </row>
    <row r="233" spans="2:10" ht="6" customHeight="1" thickBot="1" x14ac:dyDescent="0.25">
      <c r="B233" s="190"/>
      <c r="C233" s="194"/>
      <c r="D233" s="190"/>
      <c r="E233" s="190"/>
      <c r="F233" s="190"/>
      <c r="G233" s="169"/>
      <c r="J233" s="285">
        <f t="shared" si="0"/>
        <v>1</v>
      </c>
    </row>
    <row r="234" spans="2:10" ht="16.5" thickBot="1" x14ac:dyDescent="0.3">
      <c r="B234" s="190"/>
      <c r="C234" s="210" t="s">
        <v>1243</v>
      </c>
      <c r="D234" s="191">
        <v>0</v>
      </c>
      <c r="E234" s="191">
        <v>3400</v>
      </c>
      <c r="F234" s="191">
        <v>4600</v>
      </c>
      <c r="G234" s="191">
        <v>4600</v>
      </c>
      <c r="J234" s="285">
        <f t="shared" si="0"/>
        <v>4600</v>
      </c>
    </row>
    <row r="235" spans="2:10" ht="8.25" customHeight="1" x14ac:dyDescent="0.2">
      <c r="B235" s="190"/>
      <c r="C235" s="235"/>
      <c r="D235" s="190"/>
      <c r="E235" s="190"/>
      <c r="F235" s="190"/>
      <c r="G235" s="169"/>
      <c r="J235" s="285">
        <f t="shared" si="0"/>
        <v>1</v>
      </c>
    </row>
    <row r="236" spans="2:10" x14ac:dyDescent="0.2">
      <c r="B236" s="232" t="s">
        <v>1135</v>
      </c>
      <c r="C236" s="233" t="s">
        <v>560</v>
      </c>
      <c r="D236" s="269">
        <v>0</v>
      </c>
      <c r="E236" s="269">
        <v>0</v>
      </c>
      <c r="F236" s="269">
        <v>0</v>
      </c>
      <c r="G236" s="169">
        <v>0</v>
      </c>
      <c r="J236" s="285">
        <f t="shared" si="0"/>
        <v>0</v>
      </c>
    </row>
    <row r="237" spans="2:10" x14ac:dyDescent="0.2">
      <c r="B237" s="232" t="s">
        <v>1006</v>
      </c>
      <c r="C237" s="233" t="s">
        <v>1109</v>
      </c>
      <c r="D237" s="269">
        <v>0</v>
      </c>
      <c r="E237" s="269">
        <v>0</v>
      </c>
      <c r="F237" s="269">
        <v>0</v>
      </c>
      <c r="G237" s="169">
        <v>0</v>
      </c>
      <c r="J237" s="285">
        <f t="shared" si="0"/>
        <v>0</v>
      </c>
    </row>
    <row r="238" spans="2:10" ht="6" customHeight="1" thickBot="1" x14ac:dyDescent="0.25">
      <c r="B238" s="190"/>
      <c r="C238" s="235"/>
      <c r="D238" s="190"/>
      <c r="E238" s="190"/>
      <c r="F238" s="190"/>
      <c r="G238" s="169"/>
      <c r="J238" s="285">
        <f t="shared" si="0"/>
        <v>1</v>
      </c>
    </row>
    <row r="239" spans="2:10" ht="16.5" thickBot="1" x14ac:dyDescent="0.3">
      <c r="B239" s="190"/>
      <c r="C239" s="239" t="s">
        <v>736</v>
      </c>
      <c r="D239" s="191">
        <v>0</v>
      </c>
      <c r="E239" s="191">
        <v>0</v>
      </c>
      <c r="F239" s="191">
        <v>0</v>
      </c>
      <c r="G239" s="191">
        <v>0</v>
      </c>
      <c r="J239" s="285">
        <f t="shared" si="0"/>
        <v>0</v>
      </c>
    </row>
    <row r="240" spans="2:10" ht="4.5" customHeight="1" thickBot="1" x14ac:dyDescent="0.25">
      <c r="B240" s="190"/>
      <c r="C240" s="236"/>
      <c r="D240" s="190"/>
      <c r="E240" s="190"/>
      <c r="F240" s="190"/>
      <c r="G240" s="169"/>
    </row>
    <row r="241" spans="2:7" ht="16.5" thickBot="1" x14ac:dyDescent="0.3">
      <c r="B241" s="192"/>
      <c r="C241" s="237" t="s">
        <v>47</v>
      </c>
      <c r="D241" s="210">
        <v>0</v>
      </c>
      <c r="E241" s="210">
        <v>672400</v>
      </c>
      <c r="F241" s="210">
        <v>639000</v>
      </c>
      <c r="G241" s="210">
        <v>649000</v>
      </c>
    </row>
    <row r="242" spans="2:7" x14ac:dyDescent="0.2">
      <c r="B242" s="168"/>
      <c r="C242" s="168"/>
      <c r="D242" s="194"/>
      <c r="E242" s="194"/>
      <c r="F242" s="194"/>
      <c r="G242" s="194"/>
    </row>
    <row r="243" spans="2:7" x14ac:dyDescent="0.2">
      <c r="B243" s="168"/>
      <c r="C243" s="168"/>
      <c r="D243" s="194"/>
      <c r="E243" s="194"/>
      <c r="F243" s="194"/>
      <c r="G243" s="194"/>
    </row>
    <row r="244" spans="2:7" x14ac:dyDescent="0.2">
      <c r="B244" s="168"/>
      <c r="C244" s="168"/>
      <c r="D244" s="194"/>
      <c r="E244" s="194"/>
      <c r="F244" s="194"/>
      <c r="G244" s="194"/>
    </row>
    <row r="245" spans="2:7" x14ac:dyDescent="0.2">
      <c r="B245" s="168"/>
      <c r="C245" s="168"/>
      <c r="D245" s="194"/>
      <c r="E245" s="194"/>
      <c r="F245" s="194"/>
      <c r="G245" s="194"/>
    </row>
    <row r="246" spans="2:7" x14ac:dyDescent="0.2">
      <c r="B246" s="168"/>
      <c r="C246" s="168"/>
      <c r="D246" s="194"/>
      <c r="E246" s="194"/>
      <c r="F246" s="194"/>
      <c r="G246" s="194"/>
    </row>
    <row r="247" spans="2:7" x14ac:dyDescent="0.2">
      <c r="B247" s="168"/>
      <c r="C247" s="168"/>
      <c r="D247" s="194"/>
      <c r="E247" s="194"/>
      <c r="F247" s="194"/>
      <c r="G247" s="194"/>
    </row>
    <row r="248" spans="2:7" x14ac:dyDescent="0.2">
      <c r="B248" s="168"/>
      <c r="C248" s="168"/>
      <c r="D248" s="194"/>
      <c r="E248" s="194"/>
      <c r="F248" s="194"/>
      <c r="G248" s="194"/>
    </row>
    <row r="249" spans="2:7" x14ac:dyDescent="0.2">
      <c r="B249" s="168"/>
      <c r="C249" s="168"/>
      <c r="D249" s="194"/>
      <c r="E249" s="194"/>
      <c r="F249" s="194"/>
      <c r="G249" s="194"/>
    </row>
    <row r="250" spans="2:7" x14ac:dyDescent="0.2">
      <c r="B250" s="168"/>
      <c r="C250" s="168"/>
      <c r="D250" s="194"/>
      <c r="E250" s="194"/>
      <c r="F250" s="194"/>
      <c r="G250" s="194"/>
    </row>
    <row r="251" spans="2:7" x14ac:dyDescent="0.2">
      <c r="B251" s="168"/>
      <c r="C251" s="168"/>
      <c r="D251" s="194"/>
      <c r="E251" s="194"/>
      <c r="F251" s="194"/>
      <c r="G251" s="194"/>
    </row>
    <row r="252" spans="2:7" x14ac:dyDescent="0.2">
      <c r="B252" s="168"/>
      <c r="C252" s="168"/>
      <c r="D252" s="194"/>
      <c r="E252" s="194"/>
      <c r="F252" s="194"/>
      <c r="G252" s="194"/>
    </row>
    <row r="253" spans="2:7" x14ac:dyDescent="0.2">
      <c r="B253" s="168"/>
      <c r="C253" s="168"/>
      <c r="D253" s="194"/>
      <c r="E253" s="194"/>
      <c r="F253" s="194"/>
      <c r="G253" s="194"/>
    </row>
    <row r="254" spans="2:7" x14ac:dyDescent="0.2">
      <c r="B254" s="168"/>
      <c r="C254" s="168"/>
      <c r="D254" s="194"/>
      <c r="E254" s="194"/>
      <c r="F254" s="194"/>
      <c r="G254" s="194"/>
    </row>
    <row r="255" spans="2:7" x14ac:dyDescent="0.2">
      <c r="B255" s="168"/>
      <c r="C255" s="168"/>
      <c r="D255" s="194"/>
      <c r="E255" s="194"/>
      <c r="F255" s="194"/>
      <c r="G255" s="194"/>
    </row>
    <row r="256" spans="2:7" x14ac:dyDescent="0.2">
      <c r="B256" s="78"/>
      <c r="C256" s="78"/>
      <c r="D256" s="238"/>
      <c r="E256" s="238"/>
      <c r="F256" s="238"/>
      <c r="G256" s="238"/>
    </row>
    <row r="257" spans="2:7" x14ac:dyDescent="0.2">
      <c r="B257" s="78"/>
      <c r="C257" s="78"/>
      <c r="D257" s="238"/>
      <c r="E257" s="238"/>
      <c r="F257" s="238"/>
      <c r="G257" s="238"/>
    </row>
    <row r="258" spans="2:7" x14ac:dyDescent="0.2">
      <c r="B258" s="78"/>
      <c r="C258" s="78"/>
      <c r="D258" s="238"/>
      <c r="E258" s="238"/>
      <c r="F258" s="238"/>
      <c r="G258" s="238"/>
    </row>
    <row r="259" spans="2:7" x14ac:dyDescent="0.2">
      <c r="B259" s="78"/>
      <c r="C259" s="78"/>
      <c r="D259" s="238"/>
      <c r="E259" s="238"/>
      <c r="F259" s="238"/>
      <c r="G259" s="238"/>
    </row>
    <row r="260" spans="2:7" x14ac:dyDescent="0.2">
      <c r="B260" s="78"/>
      <c r="C260" s="78"/>
      <c r="D260" s="238"/>
      <c r="E260" s="238"/>
      <c r="F260" s="238"/>
      <c r="G260" s="238"/>
    </row>
    <row r="261" spans="2:7" x14ac:dyDescent="0.2">
      <c r="B261" s="78"/>
      <c r="C261" s="78"/>
      <c r="D261" s="238"/>
      <c r="E261" s="238"/>
      <c r="F261" s="238"/>
      <c r="G261" s="238"/>
    </row>
    <row r="262" spans="2:7" x14ac:dyDescent="0.2">
      <c r="B262" s="78"/>
      <c r="C262" s="78"/>
      <c r="D262" s="238"/>
      <c r="E262" s="238"/>
      <c r="F262" s="238"/>
      <c r="G262" s="238"/>
    </row>
    <row r="263" spans="2:7" x14ac:dyDescent="0.2">
      <c r="B263" s="78"/>
      <c r="C263" s="78"/>
      <c r="D263" s="238"/>
      <c r="E263" s="238"/>
      <c r="F263" s="238"/>
      <c r="G263" s="238"/>
    </row>
    <row r="264" spans="2:7" x14ac:dyDescent="0.2">
      <c r="B264" s="78"/>
      <c r="C264" s="78"/>
      <c r="D264" s="238"/>
      <c r="E264" s="238"/>
      <c r="F264" s="238"/>
      <c r="G264" s="238"/>
    </row>
    <row r="265" spans="2:7" x14ac:dyDescent="0.2">
      <c r="B265" s="78"/>
      <c r="C265" s="78"/>
      <c r="D265" s="238"/>
      <c r="E265" s="238"/>
      <c r="F265" s="238"/>
      <c r="G265" s="238"/>
    </row>
    <row r="266" spans="2:7" x14ac:dyDescent="0.2">
      <c r="B266" s="78"/>
      <c r="C266" s="78"/>
      <c r="D266" s="238"/>
      <c r="E266" s="238"/>
      <c r="F266" s="238"/>
      <c r="G266" s="238"/>
    </row>
    <row r="267" spans="2:7" x14ac:dyDescent="0.2">
      <c r="B267" s="78"/>
      <c r="C267" s="78"/>
      <c r="D267" s="238"/>
      <c r="E267" s="238"/>
      <c r="F267" s="238"/>
      <c r="G267" s="238"/>
    </row>
    <row r="268" spans="2:7" x14ac:dyDescent="0.2">
      <c r="B268" s="78"/>
      <c r="C268" s="78"/>
      <c r="D268" s="238"/>
      <c r="E268" s="238"/>
      <c r="F268" s="238"/>
      <c r="G268" s="238"/>
    </row>
    <row r="269" spans="2:7" x14ac:dyDescent="0.2">
      <c r="B269" s="78"/>
      <c r="C269" s="78"/>
      <c r="D269" s="238"/>
      <c r="E269" s="238"/>
      <c r="F269" s="238"/>
      <c r="G269" s="238"/>
    </row>
    <row r="270" spans="2:7" x14ac:dyDescent="0.2">
      <c r="B270" s="78"/>
      <c r="C270" s="78"/>
      <c r="D270" s="238"/>
      <c r="E270" s="238"/>
      <c r="F270" s="238"/>
      <c r="G270" s="238"/>
    </row>
    <row r="271" spans="2:7" x14ac:dyDescent="0.2">
      <c r="B271" s="78"/>
      <c r="C271" s="78"/>
      <c r="D271" s="238"/>
      <c r="E271" s="238"/>
      <c r="F271" s="238"/>
      <c r="G271" s="238"/>
    </row>
    <row r="272" spans="2:7" x14ac:dyDescent="0.2">
      <c r="B272" s="78"/>
      <c r="C272" s="78"/>
      <c r="D272" s="238"/>
      <c r="E272" s="238"/>
      <c r="F272" s="238"/>
      <c r="G272" s="238"/>
    </row>
    <row r="273" spans="2:7" x14ac:dyDescent="0.2">
      <c r="B273" s="78"/>
      <c r="C273" s="78"/>
      <c r="D273" s="238"/>
      <c r="E273" s="238"/>
      <c r="F273" s="238"/>
      <c r="G273" s="238"/>
    </row>
    <row r="274" spans="2:7" x14ac:dyDescent="0.2">
      <c r="B274" s="78"/>
      <c r="C274" s="78"/>
      <c r="D274" s="238"/>
      <c r="E274" s="238"/>
      <c r="F274" s="238"/>
      <c r="G274" s="238"/>
    </row>
    <row r="275" spans="2:7" x14ac:dyDescent="0.2">
      <c r="B275" s="78"/>
      <c r="C275" s="78"/>
      <c r="D275" s="238"/>
      <c r="E275" s="238"/>
      <c r="F275" s="238"/>
      <c r="G275" s="238"/>
    </row>
    <row r="276" spans="2:7" x14ac:dyDescent="0.2">
      <c r="B276" s="78"/>
      <c r="C276" s="78"/>
      <c r="D276" s="238"/>
      <c r="E276" s="238"/>
      <c r="F276" s="238"/>
      <c r="G276" s="238"/>
    </row>
    <row r="277" spans="2:7" x14ac:dyDescent="0.2">
      <c r="B277" s="78"/>
      <c r="C277" s="78"/>
      <c r="D277" s="238"/>
      <c r="E277" s="238"/>
      <c r="F277" s="238"/>
      <c r="G277" s="238"/>
    </row>
    <row r="278" spans="2:7" x14ac:dyDescent="0.2">
      <c r="B278" s="78"/>
      <c r="C278" s="78"/>
      <c r="D278" s="238"/>
      <c r="E278" s="238"/>
      <c r="F278" s="238"/>
      <c r="G278" s="238"/>
    </row>
    <row r="279" spans="2:7" x14ac:dyDescent="0.2">
      <c r="B279" s="78"/>
      <c r="C279" s="78"/>
      <c r="D279" s="238"/>
      <c r="E279" s="238"/>
      <c r="F279" s="238"/>
      <c r="G279" s="238"/>
    </row>
    <row r="280" spans="2:7" x14ac:dyDescent="0.2">
      <c r="B280" s="78"/>
      <c r="C280" s="78"/>
      <c r="D280" s="238"/>
      <c r="E280" s="238"/>
      <c r="F280" s="238"/>
      <c r="G280" s="238"/>
    </row>
    <row r="281" spans="2:7" x14ac:dyDescent="0.2">
      <c r="B281" s="78"/>
      <c r="C281" s="78"/>
      <c r="D281" s="238"/>
      <c r="E281" s="238"/>
      <c r="F281" s="238"/>
      <c r="G281" s="238"/>
    </row>
    <row r="282" spans="2:7" x14ac:dyDescent="0.2">
      <c r="B282" s="78"/>
      <c r="C282" s="78"/>
      <c r="D282" s="238"/>
      <c r="E282" s="238"/>
      <c r="F282" s="238"/>
      <c r="G282" s="238"/>
    </row>
    <row r="283" spans="2:7" x14ac:dyDescent="0.2">
      <c r="B283" s="78"/>
      <c r="C283" s="78"/>
      <c r="D283" s="238"/>
      <c r="E283" s="238"/>
      <c r="F283" s="238"/>
      <c r="G283" s="238"/>
    </row>
    <row r="284" spans="2:7" x14ac:dyDescent="0.2">
      <c r="B284" s="78"/>
      <c r="C284" s="78"/>
      <c r="D284" s="238"/>
      <c r="E284" s="238"/>
      <c r="F284" s="238"/>
      <c r="G284" s="238"/>
    </row>
    <row r="285" spans="2:7" x14ac:dyDescent="0.2">
      <c r="B285" s="78"/>
      <c r="C285" s="78"/>
      <c r="D285" s="238"/>
      <c r="E285" s="238"/>
      <c r="F285" s="238"/>
      <c r="G285" s="238"/>
    </row>
    <row r="286" spans="2:7" x14ac:dyDescent="0.2">
      <c r="B286" s="78"/>
      <c r="C286" s="78"/>
      <c r="D286" s="238"/>
      <c r="E286" s="238"/>
      <c r="F286" s="238"/>
      <c r="G286" s="238"/>
    </row>
    <row r="287" spans="2:7" x14ac:dyDescent="0.2">
      <c r="B287" s="78"/>
      <c r="C287" s="78"/>
      <c r="D287" s="238"/>
      <c r="E287" s="238"/>
      <c r="F287" s="238"/>
      <c r="G287" s="238"/>
    </row>
    <row r="288" spans="2:7" x14ac:dyDescent="0.2">
      <c r="B288" s="78"/>
      <c r="C288" s="78"/>
      <c r="D288" s="238"/>
      <c r="E288" s="238"/>
      <c r="F288" s="238"/>
      <c r="G288" s="238"/>
    </row>
    <row r="289" spans="2:7" x14ac:dyDescent="0.2">
      <c r="B289" s="78"/>
      <c r="C289" s="78"/>
      <c r="D289" s="238"/>
      <c r="E289" s="238"/>
      <c r="F289" s="238"/>
      <c r="G289" s="238"/>
    </row>
    <row r="290" spans="2:7" x14ac:dyDescent="0.2">
      <c r="B290" s="78"/>
      <c r="C290" s="78"/>
      <c r="D290" s="238"/>
      <c r="E290" s="238"/>
      <c r="F290" s="238"/>
      <c r="G290" s="238"/>
    </row>
    <row r="291" spans="2:7" x14ac:dyDescent="0.2">
      <c r="B291" s="78"/>
      <c r="C291" s="78"/>
      <c r="D291" s="238"/>
      <c r="E291" s="238"/>
      <c r="F291" s="238"/>
      <c r="G291" s="238"/>
    </row>
    <row r="292" spans="2:7" x14ac:dyDescent="0.2">
      <c r="D292" s="13"/>
      <c r="G292" s="13"/>
    </row>
    <row r="293" spans="2:7" x14ac:dyDescent="0.2">
      <c r="D293" s="13"/>
      <c r="G293" s="13"/>
    </row>
    <row r="294" spans="2:7" x14ac:dyDescent="0.2">
      <c r="D294" s="13"/>
      <c r="G294" s="13"/>
    </row>
    <row r="295" spans="2:7" x14ac:dyDescent="0.2">
      <c r="D295" s="13"/>
      <c r="G295" s="13"/>
    </row>
    <row r="296" spans="2:7" x14ac:dyDescent="0.2">
      <c r="D296" s="13"/>
      <c r="G296" s="13"/>
    </row>
    <row r="297" spans="2:7" x14ac:dyDescent="0.2">
      <c r="D297" s="13"/>
      <c r="G297" s="13"/>
    </row>
    <row r="298" spans="2:7" x14ac:dyDescent="0.2">
      <c r="D298" s="13"/>
      <c r="G298" s="13"/>
    </row>
    <row r="299" spans="2:7" x14ac:dyDescent="0.2">
      <c r="D299" s="13"/>
      <c r="G299" s="13"/>
    </row>
    <row r="300" spans="2:7" x14ac:dyDescent="0.2">
      <c r="D300" s="13"/>
      <c r="G300" s="13"/>
    </row>
    <row r="301" spans="2:7" x14ac:dyDescent="0.2">
      <c r="D301" s="13"/>
      <c r="G301" s="13"/>
    </row>
    <row r="302" spans="2:7" x14ac:dyDescent="0.2">
      <c r="D302" s="13"/>
      <c r="G302" s="13"/>
    </row>
    <row r="303" spans="2:7" x14ac:dyDescent="0.2">
      <c r="D303" s="13"/>
      <c r="G303" s="13"/>
    </row>
    <row r="304" spans="2:7" x14ac:dyDescent="0.2">
      <c r="D304" s="13"/>
      <c r="G304" s="13"/>
    </row>
    <row r="305" spans="4:7" x14ac:dyDescent="0.2">
      <c r="D305" s="13"/>
      <c r="G305" s="13"/>
    </row>
    <row r="306" spans="4:7" x14ac:dyDescent="0.2">
      <c r="D306" s="13"/>
      <c r="G306" s="13"/>
    </row>
    <row r="307" spans="4:7" x14ac:dyDescent="0.2">
      <c r="D307" s="13"/>
      <c r="G307" s="13"/>
    </row>
    <row r="308" spans="4:7" x14ac:dyDescent="0.2">
      <c r="D308" s="13"/>
      <c r="G308" s="13"/>
    </row>
    <row r="309" spans="4:7" x14ac:dyDescent="0.2">
      <c r="D309" s="13"/>
      <c r="G309" s="13"/>
    </row>
    <row r="310" spans="4:7" x14ac:dyDescent="0.2">
      <c r="D310" s="13"/>
      <c r="G310" s="13"/>
    </row>
    <row r="311" spans="4:7" x14ac:dyDescent="0.2">
      <c r="D311" s="13"/>
      <c r="G311" s="13"/>
    </row>
    <row r="312" spans="4:7" x14ac:dyDescent="0.2">
      <c r="D312" s="13"/>
      <c r="G312" s="13"/>
    </row>
    <row r="313" spans="4:7" x14ac:dyDescent="0.2">
      <c r="D313" s="13"/>
      <c r="G313" s="13"/>
    </row>
    <row r="314" spans="4:7" x14ac:dyDescent="0.2">
      <c r="D314" s="13"/>
      <c r="G314" s="13"/>
    </row>
    <row r="315" spans="4:7" x14ac:dyDescent="0.2">
      <c r="D315" s="13"/>
      <c r="G315" s="13"/>
    </row>
    <row r="316" spans="4:7" x14ac:dyDescent="0.2">
      <c r="D316" s="13"/>
      <c r="G316" s="13"/>
    </row>
    <row r="317" spans="4:7" x14ac:dyDescent="0.2">
      <c r="D317" s="13"/>
      <c r="G317" s="13"/>
    </row>
    <row r="318" spans="4:7" x14ac:dyDescent="0.2">
      <c r="D318" s="13"/>
      <c r="G318" s="13"/>
    </row>
    <row r="319" spans="4:7" x14ac:dyDescent="0.2">
      <c r="D319" s="13"/>
      <c r="G319" s="13"/>
    </row>
    <row r="320" spans="4:7" x14ac:dyDescent="0.2">
      <c r="D320" s="13"/>
      <c r="G320" s="13"/>
    </row>
    <row r="321" spans="4:7" x14ac:dyDescent="0.2">
      <c r="D321" s="13"/>
      <c r="G321" s="13"/>
    </row>
    <row r="322" spans="4:7" x14ac:dyDescent="0.2">
      <c r="D322" s="13"/>
      <c r="G322" s="13"/>
    </row>
    <row r="323" spans="4:7" x14ac:dyDescent="0.2">
      <c r="D323" s="13"/>
      <c r="G323" s="13"/>
    </row>
    <row r="324" spans="4:7" x14ac:dyDescent="0.2">
      <c r="D324" s="13"/>
      <c r="G324" s="13"/>
    </row>
    <row r="325" spans="4:7" x14ac:dyDescent="0.2">
      <c r="D325" s="13"/>
      <c r="G325" s="13"/>
    </row>
    <row r="326" spans="4:7" x14ac:dyDescent="0.2">
      <c r="D326" s="13"/>
      <c r="G326" s="13"/>
    </row>
    <row r="327" spans="4:7" x14ac:dyDescent="0.2">
      <c r="D327" s="13"/>
      <c r="G327" s="13"/>
    </row>
    <row r="328" spans="4:7" x14ac:dyDescent="0.2">
      <c r="D328" s="13"/>
      <c r="G328" s="13"/>
    </row>
    <row r="329" spans="4:7" x14ac:dyDescent="0.2">
      <c r="D329" s="13"/>
      <c r="G329" s="13"/>
    </row>
    <row r="330" spans="4:7" x14ac:dyDescent="0.2">
      <c r="D330" s="13"/>
      <c r="G330" s="13"/>
    </row>
    <row r="331" spans="4:7" x14ac:dyDescent="0.2">
      <c r="D331" s="13"/>
      <c r="G331" s="13"/>
    </row>
    <row r="332" spans="4:7" x14ac:dyDescent="0.2">
      <c r="D332" s="13"/>
      <c r="G332" s="13"/>
    </row>
    <row r="333" spans="4:7" x14ac:dyDescent="0.2">
      <c r="D333" s="13"/>
      <c r="G333" s="13"/>
    </row>
    <row r="334" spans="4:7" x14ac:dyDescent="0.2">
      <c r="D334" s="13"/>
      <c r="G334" s="13"/>
    </row>
    <row r="335" spans="4:7" x14ac:dyDescent="0.2">
      <c r="D335" s="13"/>
      <c r="G335" s="13"/>
    </row>
    <row r="336" spans="4:7" x14ac:dyDescent="0.2">
      <c r="D336" s="13"/>
      <c r="G336" s="13"/>
    </row>
    <row r="337" spans="4:7" x14ac:dyDescent="0.2">
      <c r="D337" s="13"/>
      <c r="G337" s="13"/>
    </row>
    <row r="338" spans="4:7" x14ac:dyDescent="0.2">
      <c r="D338" s="13"/>
      <c r="G338" s="13"/>
    </row>
    <row r="339" spans="4:7" x14ac:dyDescent="0.2">
      <c r="D339" s="13"/>
      <c r="G339" s="13"/>
    </row>
    <row r="340" spans="4:7" x14ac:dyDescent="0.2">
      <c r="D340" s="13"/>
      <c r="G340" s="13"/>
    </row>
    <row r="341" spans="4:7" x14ac:dyDescent="0.2">
      <c r="D341" s="13"/>
      <c r="G341" s="13"/>
    </row>
    <row r="342" spans="4:7" x14ac:dyDescent="0.2">
      <c r="D342" s="13"/>
      <c r="G342" s="13"/>
    </row>
    <row r="343" spans="4:7" x14ac:dyDescent="0.2">
      <c r="D343" s="13"/>
      <c r="G343" s="13"/>
    </row>
    <row r="344" spans="4:7" x14ac:dyDescent="0.2">
      <c r="D344" s="13"/>
      <c r="G344" s="13"/>
    </row>
    <row r="345" spans="4:7" x14ac:dyDescent="0.2">
      <c r="D345" s="13"/>
      <c r="G345" s="13"/>
    </row>
    <row r="346" spans="4:7" x14ac:dyDescent="0.2">
      <c r="D346" s="13"/>
      <c r="G346" s="13"/>
    </row>
    <row r="347" spans="4:7" x14ac:dyDescent="0.2">
      <c r="D347" s="13"/>
      <c r="G347" s="13"/>
    </row>
    <row r="348" spans="4:7" x14ac:dyDescent="0.2">
      <c r="D348" s="13"/>
      <c r="G348" s="13"/>
    </row>
    <row r="349" spans="4:7" x14ac:dyDescent="0.2">
      <c r="D349" s="13"/>
      <c r="G349" s="13"/>
    </row>
    <row r="350" spans="4:7" x14ac:dyDescent="0.2">
      <c r="D350" s="13"/>
      <c r="G350" s="13"/>
    </row>
    <row r="351" spans="4:7" x14ac:dyDescent="0.2">
      <c r="D351" s="13"/>
      <c r="G351" s="13"/>
    </row>
    <row r="352" spans="4:7" x14ac:dyDescent="0.2">
      <c r="D352" s="13"/>
      <c r="G352" s="13"/>
    </row>
    <row r="353" spans="4:7" x14ac:dyDescent="0.2">
      <c r="D353" s="13"/>
      <c r="G353" s="13"/>
    </row>
    <row r="354" spans="4:7" x14ac:dyDescent="0.2">
      <c r="D354" s="13"/>
      <c r="G354" s="13"/>
    </row>
    <row r="355" spans="4:7" x14ac:dyDescent="0.2">
      <c r="D355" s="13"/>
      <c r="G355" s="13"/>
    </row>
    <row r="356" spans="4:7" x14ac:dyDescent="0.2">
      <c r="D356" s="13"/>
      <c r="G356" s="13"/>
    </row>
    <row r="357" spans="4:7" x14ac:dyDescent="0.2">
      <c r="D357" s="13"/>
      <c r="G357" s="13"/>
    </row>
    <row r="358" spans="4:7" x14ac:dyDescent="0.2">
      <c r="D358" s="13"/>
      <c r="G358" s="13"/>
    </row>
    <row r="359" spans="4:7" x14ac:dyDescent="0.2">
      <c r="D359" s="13"/>
      <c r="G359" s="13"/>
    </row>
    <row r="360" spans="4:7" x14ac:dyDescent="0.2">
      <c r="D360" s="13"/>
      <c r="G360" s="13"/>
    </row>
    <row r="361" spans="4:7" x14ac:dyDescent="0.2">
      <c r="D361" s="13"/>
      <c r="G361" s="13"/>
    </row>
    <row r="362" spans="4:7" x14ac:dyDescent="0.2">
      <c r="D362" s="13"/>
      <c r="G362" s="13"/>
    </row>
    <row r="363" spans="4:7" x14ac:dyDescent="0.2">
      <c r="D363" s="13"/>
      <c r="G363" s="13"/>
    </row>
    <row r="364" spans="4:7" x14ac:dyDescent="0.2">
      <c r="D364" s="13"/>
      <c r="G364" s="13"/>
    </row>
    <row r="365" spans="4:7" x14ac:dyDescent="0.2">
      <c r="D365" s="13"/>
      <c r="G365" s="13"/>
    </row>
    <row r="366" spans="4:7" x14ac:dyDescent="0.2">
      <c r="D366" s="13"/>
      <c r="G366" s="13"/>
    </row>
    <row r="367" spans="4:7" x14ac:dyDescent="0.2">
      <c r="D367" s="13"/>
      <c r="G367" s="13"/>
    </row>
    <row r="368" spans="4:7" x14ac:dyDescent="0.2">
      <c r="D368" s="13"/>
      <c r="G368" s="13"/>
    </row>
    <row r="369" spans="4:7" x14ac:dyDescent="0.2">
      <c r="D369" s="13"/>
      <c r="G369" s="13"/>
    </row>
    <row r="370" spans="4:7" x14ac:dyDescent="0.2">
      <c r="D370" s="13"/>
      <c r="G370" s="13"/>
    </row>
    <row r="371" spans="4:7" x14ac:dyDescent="0.2">
      <c r="D371" s="13"/>
      <c r="G371" s="13"/>
    </row>
    <row r="372" spans="4:7" x14ac:dyDescent="0.2">
      <c r="D372" s="13"/>
      <c r="G372" s="13"/>
    </row>
    <row r="373" spans="4:7" x14ac:dyDescent="0.2">
      <c r="D373" s="13"/>
      <c r="G373" s="13"/>
    </row>
    <row r="374" spans="4:7" x14ac:dyDescent="0.2">
      <c r="D374" s="13"/>
      <c r="G374" s="13"/>
    </row>
    <row r="375" spans="4:7" x14ac:dyDescent="0.2">
      <c r="D375" s="13"/>
      <c r="G375" s="13"/>
    </row>
    <row r="376" spans="4:7" x14ac:dyDescent="0.2">
      <c r="D376" s="13"/>
      <c r="G376" s="13"/>
    </row>
    <row r="377" spans="4:7" x14ac:dyDescent="0.2">
      <c r="D377" s="13"/>
      <c r="G377" s="13"/>
    </row>
    <row r="378" spans="4:7" x14ac:dyDescent="0.2">
      <c r="D378" s="13"/>
      <c r="G378" s="13"/>
    </row>
    <row r="379" spans="4:7" x14ac:dyDescent="0.2">
      <c r="D379" s="13"/>
      <c r="G379" s="13"/>
    </row>
    <row r="380" spans="4:7" x14ac:dyDescent="0.2">
      <c r="D380" s="13"/>
      <c r="G380" s="13"/>
    </row>
    <row r="381" spans="4:7" x14ac:dyDescent="0.2">
      <c r="D381" s="13"/>
      <c r="G381" s="13"/>
    </row>
    <row r="382" spans="4:7" x14ac:dyDescent="0.2">
      <c r="D382" s="13"/>
      <c r="G382" s="13"/>
    </row>
    <row r="383" spans="4:7" x14ac:dyDescent="0.2">
      <c r="D383" s="13"/>
      <c r="G383" s="13"/>
    </row>
    <row r="384" spans="4:7" x14ac:dyDescent="0.2">
      <c r="D384" s="13"/>
      <c r="G384" s="13"/>
    </row>
    <row r="385" spans="4:7" x14ac:dyDescent="0.2">
      <c r="D385" s="13"/>
      <c r="G385" s="13"/>
    </row>
    <row r="386" spans="4:7" x14ac:dyDescent="0.2">
      <c r="D386" s="13"/>
      <c r="G386" s="13"/>
    </row>
    <row r="387" spans="4:7" x14ac:dyDescent="0.2">
      <c r="D387" s="13"/>
      <c r="G387" s="13"/>
    </row>
    <row r="388" spans="4:7" x14ac:dyDescent="0.2">
      <c r="D388" s="13"/>
      <c r="G388" s="13"/>
    </row>
    <row r="389" spans="4:7" x14ac:dyDescent="0.2">
      <c r="D389" s="13"/>
      <c r="G389" s="13"/>
    </row>
    <row r="390" spans="4:7" x14ac:dyDescent="0.2">
      <c r="D390" s="13"/>
      <c r="G390" s="13"/>
    </row>
    <row r="391" spans="4:7" x14ac:dyDescent="0.2">
      <c r="D391" s="13"/>
      <c r="G391" s="13"/>
    </row>
    <row r="392" spans="4:7" x14ac:dyDescent="0.2">
      <c r="D392" s="13"/>
      <c r="G392" s="13"/>
    </row>
    <row r="393" spans="4:7" x14ac:dyDescent="0.2">
      <c r="D393" s="13"/>
      <c r="G393" s="13"/>
    </row>
    <row r="394" spans="4:7" x14ac:dyDescent="0.2">
      <c r="D394" s="13"/>
      <c r="G394" s="13"/>
    </row>
    <row r="395" spans="4:7" x14ac:dyDescent="0.2">
      <c r="D395" s="13"/>
      <c r="G395" s="13"/>
    </row>
    <row r="396" spans="4:7" x14ac:dyDescent="0.2">
      <c r="D396" s="13"/>
      <c r="G396" s="13"/>
    </row>
    <row r="397" spans="4:7" x14ac:dyDescent="0.2">
      <c r="D397" s="13"/>
      <c r="G397" s="13"/>
    </row>
    <row r="398" spans="4:7" x14ac:dyDescent="0.2">
      <c r="D398" s="13"/>
      <c r="G398" s="13"/>
    </row>
    <row r="399" spans="4:7" x14ac:dyDescent="0.2">
      <c r="D399" s="13"/>
      <c r="G399" s="13"/>
    </row>
    <row r="400" spans="4:7" x14ac:dyDescent="0.2">
      <c r="D400" s="13"/>
      <c r="G400" s="13"/>
    </row>
    <row r="401" spans="4:7" x14ac:dyDescent="0.2">
      <c r="D401" s="13"/>
      <c r="G401" s="13"/>
    </row>
    <row r="402" spans="4:7" x14ac:dyDescent="0.2">
      <c r="D402" s="13"/>
      <c r="G402" s="13"/>
    </row>
    <row r="403" spans="4:7" x14ac:dyDescent="0.2">
      <c r="D403" s="13"/>
      <c r="G403" s="13"/>
    </row>
    <row r="404" spans="4:7" x14ac:dyDescent="0.2">
      <c r="D404" s="13"/>
      <c r="G404" s="13"/>
    </row>
    <row r="405" spans="4:7" x14ac:dyDescent="0.2">
      <c r="D405" s="13"/>
      <c r="G405" s="13"/>
    </row>
    <row r="406" spans="4:7" x14ac:dyDescent="0.2">
      <c r="D406" s="13"/>
      <c r="G406" s="13"/>
    </row>
    <row r="407" spans="4:7" x14ac:dyDescent="0.2">
      <c r="D407" s="13"/>
      <c r="G407" s="13"/>
    </row>
    <row r="408" spans="4:7" x14ac:dyDescent="0.2">
      <c r="D408" s="13"/>
      <c r="G408" s="13"/>
    </row>
    <row r="409" spans="4:7" x14ac:dyDescent="0.2">
      <c r="D409" s="13"/>
      <c r="G409" s="13"/>
    </row>
    <row r="410" spans="4:7" x14ac:dyDescent="0.2">
      <c r="D410" s="13"/>
      <c r="G410" s="13"/>
    </row>
    <row r="411" spans="4:7" x14ac:dyDescent="0.2">
      <c r="D411" s="13"/>
      <c r="G411" s="13"/>
    </row>
    <row r="412" spans="4:7" x14ac:dyDescent="0.2">
      <c r="D412" s="13"/>
      <c r="G412" s="13"/>
    </row>
    <row r="413" spans="4:7" x14ac:dyDescent="0.2">
      <c r="D413" s="13"/>
      <c r="G413" s="13"/>
    </row>
    <row r="414" spans="4:7" x14ac:dyDescent="0.2">
      <c r="D414" s="13"/>
      <c r="G414" s="13"/>
    </row>
    <row r="415" spans="4:7" x14ac:dyDescent="0.2">
      <c r="D415" s="13"/>
      <c r="G415" s="13"/>
    </row>
    <row r="416" spans="4:7" x14ac:dyDescent="0.2">
      <c r="D416" s="13"/>
      <c r="G416" s="13"/>
    </row>
    <row r="417" spans="4:7" x14ac:dyDescent="0.2">
      <c r="D417" s="13"/>
      <c r="G417" s="13"/>
    </row>
    <row r="418" spans="4:7" x14ac:dyDescent="0.2">
      <c r="D418" s="13"/>
      <c r="G418" s="13"/>
    </row>
    <row r="419" spans="4:7" x14ac:dyDescent="0.2">
      <c r="D419" s="13"/>
      <c r="G419" s="13"/>
    </row>
    <row r="420" spans="4:7" x14ac:dyDescent="0.2">
      <c r="D420" s="13"/>
      <c r="G420" s="13"/>
    </row>
    <row r="421" spans="4:7" x14ac:dyDescent="0.2">
      <c r="D421" s="13"/>
      <c r="G421" s="13"/>
    </row>
    <row r="422" spans="4:7" x14ac:dyDescent="0.2">
      <c r="D422" s="13"/>
      <c r="G422" s="13"/>
    </row>
    <row r="423" spans="4:7" x14ac:dyDescent="0.2">
      <c r="D423" s="13"/>
      <c r="G423" s="13"/>
    </row>
    <row r="424" spans="4:7" x14ac:dyDescent="0.2">
      <c r="D424" s="13"/>
      <c r="G424" s="13"/>
    </row>
    <row r="425" spans="4:7" x14ac:dyDescent="0.2">
      <c r="D425" s="13"/>
      <c r="G425" s="13"/>
    </row>
    <row r="426" spans="4:7" x14ac:dyDescent="0.2">
      <c r="D426" s="13"/>
      <c r="G426" s="13"/>
    </row>
    <row r="427" spans="4:7" x14ac:dyDescent="0.2">
      <c r="D427" s="13"/>
      <c r="G427" s="13"/>
    </row>
    <row r="428" spans="4:7" x14ac:dyDescent="0.2">
      <c r="D428" s="13"/>
      <c r="G428" s="13"/>
    </row>
    <row r="429" spans="4:7" x14ac:dyDescent="0.2">
      <c r="D429" s="13"/>
      <c r="G429" s="13"/>
    </row>
    <row r="430" spans="4:7" x14ac:dyDescent="0.2">
      <c r="D430" s="13"/>
      <c r="G430" s="13"/>
    </row>
    <row r="431" spans="4:7" x14ac:dyDescent="0.2">
      <c r="D431" s="13"/>
      <c r="G431" s="13"/>
    </row>
    <row r="432" spans="4:7" x14ac:dyDescent="0.2">
      <c r="D432" s="13"/>
      <c r="G432" s="13"/>
    </row>
    <row r="433" spans="4:7" x14ac:dyDescent="0.2">
      <c r="D433" s="13"/>
      <c r="G433" s="13"/>
    </row>
    <row r="434" spans="4:7" x14ac:dyDescent="0.2">
      <c r="D434" s="13"/>
      <c r="G434" s="13"/>
    </row>
    <row r="435" spans="4:7" x14ac:dyDescent="0.2">
      <c r="D435" s="13"/>
      <c r="G435" s="13"/>
    </row>
    <row r="436" spans="4:7" x14ac:dyDescent="0.2">
      <c r="D436" s="13"/>
      <c r="G436" s="13"/>
    </row>
    <row r="437" spans="4:7" x14ac:dyDescent="0.2">
      <c r="D437" s="13"/>
      <c r="G437" s="13"/>
    </row>
    <row r="438" spans="4:7" x14ac:dyDescent="0.2">
      <c r="D438" s="13"/>
      <c r="G438" s="13"/>
    </row>
    <row r="439" spans="4:7" x14ac:dyDescent="0.2">
      <c r="D439" s="13"/>
      <c r="G439" s="13"/>
    </row>
    <row r="440" spans="4:7" x14ac:dyDescent="0.2">
      <c r="D440" s="13"/>
      <c r="G440" s="13"/>
    </row>
    <row r="441" spans="4:7" x14ac:dyDescent="0.2">
      <c r="D441" s="13"/>
      <c r="G441" s="13"/>
    </row>
    <row r="442" spans="4:7" x14ac:dyDescent="0.2">
      <c r="D442" s="13"/>
      <c r="G442" s="13"/>
    </row>
    <row r="443" spans="4:7" x14ac:dyDescent="0.2">
      <c r="D443" s="13"/>
      <c r="G443" s="13"/>
    </row>
    <row r="444" spans="4:7" x14ac:dyDescent="0.2">
      <c r="D444" s="13"/>
      <c r="G444" s="13"/>
    </row>
    <row r="445" spans="4:7" x14ac:dyDescent="0.2">
      <c r="D445" s="13"/>
      <c r="G445" s="13"/>
    </row>
    <row r="446" spans="4:7" x14ac:dyDescent="0.2">
      <c r="D446" s="13"/>
      <c r="G446" s="13"/>
    </row>
    <row r="447" spans="4:7" x14ac:dyDescent="0.2">
      <c r="D447" s="13"/>
      <c r="G447" s="13"/>
    </row>
    <row r="448" spans="4:7" x14ac:dyDescent="0.2">
      <c r="D448" s="13"/>
      <c r="G448" s="13"/>
    </row>
    <row r="449" spans="4:7" x14ac:dyDescent="0.2">
      <c r="D449" s="13"/>
      <c r="G449" s="13"/>
    </row>
    <row r="450" spans="4:7" x14ac:dyDescent="0.2">
      <c r="D450" s="13"/>
      <c r="G450" s="13"/>
    </row>
    <row r="451" spans="4:7" x14ac:dyDescent="0.2">
      <c r="D451" s="13"/>
      <c r="G451" s="13"/>
    </row>
    <row r="452" spans="4:7" x14ac:dyDescent="0.2">
      <c r="D452" s="13"/>
      <c r="G452" s="13"/>
    </row>
    <row r="453" spans="4:7" x14ac:dyDescent="0.2">
      <c r="D453" s="13"/>
      <c r="G453" s="13"/>
    </row>
    <row r="454" spans="4:7" x14ac:dyDescent="0.2">
      <c r="D454" s="13"/>
      <c r="G454" s="13"/>
    </row>
    <row r="455" spans="4:7" x14ac:dyDescent="0.2">
      <c r="D455" s="13"/>
      <c r="G455" s="13"/>
    </row>
    <row r="456" spans="4:7" x14ac:dyDescent="0.2">
      <c r="D456" s="13"/>
      <c r="G456" s="13"/>
    </row>
    <row r="457" spans="4:7" x14ac:dyDescent="0.2">
      <c r="D457" s="13"/>
      <c r="G457" s="13"/>
    </row>
    <row r="458" spans="4:7" x14ac:dyDescent="0.2">
      <c r="D458" s="13"/>
      <c r="G458" s="13"/>
    </row>
    <row r="459" spans="4:7" x14ac:dyDescent="0.2">
      <c r="D459" s="13"/>
      <c r="G459" s="13"/>
    </row>
    <row r="460" spans="4:7" x14ac:dyDescent="0.2">
      <c r="D460" s="13"/>
      <c r="G460" s="13"/>
    </row>
    <row r="461" spans="4:7" x14ac:dyDescent="0.2">
      <c r="D461" s="13"/>
      <c r="G461" s="13"/>
    </row>
    <row r="462" spans="4:7" x14ac:dyDescent="0.2">
      <c r="D462" s="13"/>
      <c r="G462" s="13"/>
    </row>
    <row r="463" spans="4:7" x14ac:dyDescent="0.2">
      <c r="D463" s="13"/>
      <c r="G463" s="13"/>
    </row>
    <row r="464" spans="4:7" x14ac:dyDescent="0.2">
      <c r="D464" s="13"/>
      <c r="G464" s="13"/>
    </row>
    <row r="465" spans="4:7" x14ac:dyDescent="0.2">
      <c r="D465" s="13"/>
      <c r="G465" s="13"/>
    </row>
    <row r="466" spans="4:7" x14ac:dyDescent="0.2">
      <c r="D466" s="13"/>
      <c r="G466" s="13"/>
    </row>
    <row r="467" spans="4:7" x14ac:dyDescent="0.2">
      <c r="D467" s="13"/>
      <c r="G467" s="13"/>
    </row>
    <row r="468" spans="4:7" x14ac:dyDescent="0.2">
      <c r="D468" s="13"/>
      <c r="G468" s="13"/>
    </row>
    <row r="469" spans="4:7" x14ac:dyDescent="0.2">
      <c r="D469" s="13"/>
      <c r="G469" s="13"/>
    </row>
    <row r="470" spans="4:7" x14ac:dyDescent="0.2">
      <c r="D470" s="13"/>
      <c r="G470" s="13"/>
    </row>
    <row r="471" spans="4:7" x14ac:dyDescent="0.2">
      <c r="D471" s="13"/>
      <c r="G471" s="13"/>
    </row>
    <row r="472" spans="4:7" x14ac:dyDescent="0.2">
      <c r="D472" s="13"/>
      <c r="G472" s="13"/>
    </row>
    <row r="473" spans="4:7" x14ac:dyDescent="0.2">
      <c r="D473" s="13"/>
      <c r="G473" s="13"/>
    </row>
    <row r="474" spans="4:7" x14ac:dyDescent="0.2">
      <c r="D474" s="13"/>
      <c r="G474" s="13"/>
    </row>
    <row r="475" spans="4:7" x14ac:dyDescent="0.2">
      <c r="D475" s="13"/>
      <c r="G475" s="13"/>
    </row>
    <row r="476" spans="4:7" x14ac:dyDescent="0.2">
      <c r="D476" s="13"/>
      <c r="G476" s="13"/>
    </row>
    <row r="477" spans="4:7" x14ac:dyDescent="0.2">
      <c r="D477" s="13"/>
      <c r="G477" s="13"/>
    </row>
    <row r="478" spans="4:7" x14ac:dyDescent="0.2">
      <c r="D478" s="13"/>
      <c r="G478" s="13"/>
    </row>
    <row r="479" spans="4:7" x14ac:dyDescent="0.2">
      <c r="D479" s="13"/>
      <c r="G479" s="13"/>
    </row>
    <row r="480" spans="4:7" x14ac:dyDescent="0.2">
      <c r="D480" s="13"/>
      <c r="G480" s="13"/>
    </row>
    <row r="481" spans="4:7" x14ac:dyDescent="0.2">
      <c r="D481" s="13"/>
      <c r="G481" s="13"/>
    </row>
    <row r="482" spans="4:7" x14ac:dyDescent="0.2">
      <c r="D482" s="13"/>
      <c r="G482" s="13"/>
    </row>
    <row r="483" spans="4:7" x14ac:dyDescent="0.2">
      <c r="D483" s="13"/>
      <c r="G483" s="13"/>
    </row>
    <row r="484" spans="4:7" x14ac:dyDescent="0.2">
      <c r="D484" s="13"/>
      <c r="G484" s="13"/>
    </row>
    <row r="485" spans="4:7" x14ac:dyDescent="0.2">
      <c r="D485" s="13"/>
      <c r="G485" s="13"/>
    </row>
    <row r="486" spans="4:7" x14ac:dyDescent="0.2">
      <c r="D486" s="13"/>
      <c r="G486" s="13"/>
    </row>
    <row r="487" spans="4:7" x14ac:dyDescent="0.2">
      <c r="D487" s="13"/>
      <c r="G487" s="13"/>
    </row>
    <row r="488" spans="4:7" x14ac:dyDescent="0.2">
      <c r="D488" s="13"/>
      <c r="G488" s="13"/>
    </row>
    <row r="489" spans="4:7" x14ac:dyDescent="0.2">
      <c r="D489" s="13"/>
      <c r="G489" s="13"/>
    </row>
    <row r="490" spans="4:7" x14ac:dyDescent="0.2">
      <c r="D490" s="13"/>
      <c r="G490" s="13"/>
    </row>
    <row r="491" spans="4:7" x14ac:dyDescent="0.2">
      <c r="D491" s="13"/>
      <c r="G491" s="13"/>
    </row>
    <row r="492" spans="4:7" x14ac:dyDescent="0.2">
      <c r="D492" s="13"/>
      <c r="G492" s="13"/>
    </row>
    <row r="493" spans="4:7" x14ac:dyDescent="0.2">
      <c r="D493" s="13"/>
      <c r="G493" s="13"/>
    </row>
    <row r="494" spans="4:7" x14ac:dyDescent="0.2">
      <c r="D494" s="13"/>
      <c r="G494" s="13"/>
    </row>
    <row r="495" spans="4:7" x14ac:dyDescent="0.2">
      <c r="D495" s="13"/>
      <c r="G495" s="13"/>
    </row>
    <row r="496" spans="4:7" x14ac:dyDescent="0.2">
      <c r="D496" s="13"/>
      <c r="G496" s="13"/>
    </row>
    <row r="497" spans="4:7" x14ac:dyDescent="0.2">
      <c r="D497" s="13"/>
      <c r="G497" s="13"/>
    </row>
    <row r="498" spans="4:7" x14ac:dyDescent="0.2">
      <c r="D498" s="13"/>
      <c r="G498" s="13"/>
    </row>
    <row r="499" spans="4:7" x14ac:dyDescent="0.2">
      <c r="D499" s="13"/>
      <c r="G499" s="13"/>
    </row>
    <row r="500" spans="4:7" x14ac:dyDescent="0.2">
      <c r="D500" s="13"/>
      <c r="G500" s="13"/>
    </row>
    <row r="501" spans="4:7" x14ac:dyDescent="0.2">
      <c r="D501" s="13"/>
      <c r="G501" s="13"/>
    </row>
    <row r="502" spans="4:7" x14ac:dyDescent="0.2">
      <c r="D502" s="13"/>
      <c r="G502" s="13"/>
    </row>
    <row r="503" spans="4:7" x14ac:dyDescent="0.2">
      <c r="D503" s="13"/>
      <c r="G503" s="13"/>
    </row>
    <row r="504" spans="4:7" x14ac:dyDescent="0.2">
      <c r="D504" s="13"/>
      <c r="G504" s="13"/>
    </row>
    <row r="505" spans="4:7" x14ac:dyDescent="0.2">
      <c r="D505" s="13"/>
      <c r="G505" s="13"/>
    </row>
    <row r="506" spans="4:7" x14ac:dyDescent="0.2">
      <c r="D506" s="13"/>
      <c r="G506" s="13"/>
    </row>
    <row r="507" spans="4:7" x14ac:dyDescent="0.2">
      <c r="D507" s="13"/>
      <c r="G507" s="13"/>
    </row>
    <row r="508" spans="4:7" x14ac:dyDescent="0.2">
      <c r="D508" s="13"/>
      <c r="G508" s="13"/>
    </row>
    <row r="509" spans="4:7" x14ac:dyDescent="0.2">
      <c r="D509" s="13"/>
      <c r="G509" s="13"/>
    </row>
    <row r="510" spans="4:7" x14ac:dyDescent="0.2">
      <c r="D510" s="13"/>
      <c r="G510" s="13"/>
    </row>
    <row r="511" spans="4:7" x14ac:dyDescent="0.2">
      <c r="D511" s="13"/>
      <c r="G511" s="13"/>
    </row>
    <row r="512" spans="4:7" x14ac:dyDescent="0.2">
      <c r="D512" s="13"/>
      <c r="G512" s="13"/>
    </row>
    <row r="513" spans="4:7" x14ac:dyDescent="0.2">
      <c r="D513" s="13"/>
      <c r="G513" s="13"/>
    </row>
    <row r="514" spans="4:7" x14ac:dyDescent="0.2">
      <c r="D514" s="13"/>
      <c r="G514" s="13"/>
    </row>
    <row r="515" spans="4:7" x14ac:dyDescent="0.2">
      <c r="D515" s="13"/>
      <c r="G515" s="13"/>
    </row>
    <row r="516" spans="4:7" x14ac:dyDescent="0.2">
      <c r="D516" s="13"/>
      <c r="G516" s="13"/>
    </row>
    <row r="517" spans="4:7" x14ac:dyDescent="0.2">
      <c r="D517" s="13"/>
      <c r="G517" s="13"/>
    </row>
    <row r="518" spans="4:7" x14ac:dyDescent="0.2">
      <c r="D518" s="13"/>
      <c r="G518" s="13"/>
    </row>
    <row r="519" spans="4:7" x14ac:dyDescent="0.2">
      <c r="D519" s="13"/>
      <c r="G519" s="13"/>
    </row>
    <row r="520" spans="4:7" x14ac:dyDescent="0.2">
      <c r="D520" s="13"/>
      <c r="G520" s="13"/>
    </row>
    <row r="521" spans="4:7" x14ac:dyDescent="0.2">
      <c r="D521" s="13"/>
      <c r="G521" s="13"/>
    </row>
    <row r="522" spans="4:7" x14ac:dyDescent="0.2">
      <c r="D522" s="13"/>
      <c r="G522" s="13"/>
    </row>
    <row r="523" spans="4:7" x14ac:dyDescent="0.2">
      <c r="D523" s="13"/>
      <c r="G523" s="13"/>
    </row>
    <row r="524" spans="4:7" x14ac:dyDescent="0.2">
      <c r="D524" s="13"/>
      <c r="G524" s="13"/>
    </row>
    <row r="525" spans="4:7" x14ac:dyDescent="0.2">
      <c r="D525" s="13"/>
      <c r="G525" s="13"/>
    </row>
    <row r="526" spans="4:7" x14ac:dyDescent="0.2">
      <c r="D526" s="13"/>
      <c r="G526" s="13"/>
    </row>
    <row r="527" spans="4:7" x14ac:dyDescent="0.2">
      <c r="D527" s="13"/>
      <c r="G527" s="13"/>
    </row>
    <row r="528" spans="4:7" x14ac:dyDescent="0.2">
      <c r="D528" s="13"/>
      <c r="G528" s="13"/>
    </row>
    <row r="529" spans="4:7" x14ac:dyDescent="0.2">
      <c r="D529" s="13"/>
      <c r="G529" s="13"/>
    </row>
    <row r="530" spans="4:7" x14ac:dyDescent="0.2">
      <c r="D530" s="13"/>
      <c r="G530" s="13"/>
    </row>
    <row r="531" spans="4:7" x14ac:dyDescent="0.2">
      <c r="D531" s="13"/>
      <c r="G531" s="13"/>
    </row>
    <row r="532" spans="4:7" x14ac:dyDescent="0.2">
      <c r="D532" s="13"/>
      <c r="G532" s="13"/>
    </row>
    <row r="533" spans="4:7" x14ac:dyDescent="0.2">
      <c r="D533" s="13"/>
      <c r="G533" s="13"/>
    </row>
    <row r="534" spans="4:7" x14ac:dyDescent="0.2">
      <c r="D534" s="13"/>
      <c r="G534" s="13"/>
    </row>
    <row r="535" spans="4:7" x14ac:dyDescent="0.2">
      <c r="D535" s="13"/>
      <c r="G535" s="13"/>
    </row>
    <row r="536" spans="4:7" x14ac:dyDescent="0.2">
      <c r="D536" s="13"/>
      <c r="G536" s="13"/>
    </row>
    <row r="537" spans="4:7" x14ac:dyDescent="0.2">
      <c r="D537" s="13"/>
      <c r="G537" s="13"/>
    </row>
    <row r="538" spans="4:7" x14ac:dyDescent="0.2">
      <c r="D538" s="13"/>
      <c r="G538" s="13"/>
    </row>
    <row r="539" spans="4:7" x14ac:dyDescent="0.2">
      <c r="D539" s="13"/>
      <c r="G539" s="13"/>
    </row>
    <row r="540" spans="4:7" x14ac:dyDescent="0.2">
      <c r="D540" s="13"/>
      <c r="G540" s="13"/>
    </row>
    <row r="541" spans="4:7" x14ac:dyDescent="0.2">
      <c r="D541" s="13"/>
      <c r="G541" s="13"/>
    </row>
    <row r="542" spans="4:7" x14ac:dyDescent="0.2">
      <c r="D542" s="13"/>
      <c r="G542" s="13"/>
    </row>
    <row r="543" spans="4:7" x14ac:dyDescent="0.2">
      <c r="D543" s="13"/>
      <c r="G543" s="13"/>
    </row>
    <row r="544" spans="4:7" x14ac:dyDescent="0.2">
      <c r="D544" s="13"/>
      <c r="G544" s="13"/>
    </row>
    <row r="545" spans="4:7" x14ac:dyDescent="0.2">
      <c r="D545" s="13"/>
      <c r="G545" s="13"/>
    </row>
    <row r="546" spans="4:7" x14ac:dyDescent="0.2">
      <c r="D546" s="13"/>
      <c r="G546" s="13"/>
    </row>
    <row r="547" spans="4:7" x14ac:dyDescent="0.2">
      <c r="D547" s="13"/>
      <c r="G547" s="13"/>
    </row>
    <row r="548" spans="4:7" x14ac:dyDescent="0.2">
      <c r="D548" s="13"/>
      <c r="G548" s="13"/>
    </row>
    <row r="549" spans="4:7" x14ac:dyDescent="0.2">
      <c r="D549" s="13"/>
      <c r="G549" s="13"/>
    </row>
    <row r="550" spans="4:7" x14ac:dyDescent="0.2">
      <c r="D550" s="13"/>
      <c r="G550" s="13"/>
    </row>
    <row r="551" spans="4:7" x14ac:dyDescent="0.2">
      <c r="D551" s="13"/>
      <c r="G551" s="13"/>
    </row>
    <row r="552" spans="4:7" x14ac:dyDescent="0.2">
      <c r="D552" s="13"/>
      <c r="G552" s="13"/>
    </row>
    <row r="553" spans="4:7" x14ac:dyDescent="0.2">
      <c r="D553" s="13"/>
      <c r="G553" s="13"/>
    </row>
    <row r="554" spans="4:7" x14ac:dyDescent="0.2">
      <c r="D554" s="13"/>
      <c r="G554" s="13"/>
    </row>
    <row r="555" spans="4:7" x14ac:dyDescent="0.2">
      <c r="D555" s="13"/>
      <c r="G555" s="13"/>
    </row>
    <row r="556" spans="4:7" x14ac:dyDescent="0.2">
      <c r="D556" s="13"/>
      <c r="G556" s="13"/>
    </row>
    <row r="557" spans="4:7" x14ac:dyDescent="0.2">
      <c r="D557" s="13"/>
      <c r="G557" s="13"/>
    </row>
    <row r="558" spans="4:7" x14ac:dyDescent="0.2">
      <c r="D558" s="13"/>
      <c r="G558" s="13"/>
    </row>
    <row r="559" spans="4:7" x14ac:dyDescent="0.2">
      <c r="D559" s="13"/>
      <c r="G559" s="13"/>
    </row>
    <row r="560" spans="4:7" x14ac:dyDescent="0.2">
      <c r="D560" s="13"/>
      <c r="G560" s="13"/>
    </row>
    <row r="561" spans="4:7" x14ac:dyDescent="0.2">
      <c r="D561" s="13"/>
      <c r="G561" s="13"/>
    </row>
    <row r="562" spans="4:7" x14ac:dyDescent="0.2">
      <c r="D562" s="13"/>
      <c r="G562" s="13"/>
    </row>
    <row r="563" spans="4:7" x14ac:dyDescent="0.2">
      <c r="D563" s="13"/>
      <c r="G563" s="13"/>
    </row>
    <row r="564" spans="4:7" x14ac:dyDescent="0.2">
      <c r="D564" s="13"/>
      <c r="G564" s="13"/>
    </row>
    <row r="565" spans="4:7" x14ac:dyDescent="0.2">
      <c r="D565" s="13"/>
      <c r="G565" s="13"/>
    </row>
    <row r="566" spans="4:7" x14ac:dyDescent="0.2">
      <c r="D566" s="13"/>
      <c r="G566" s="13"/>
    </row>
    <row r="567" spans="4:7" x14ac:dyDescent="0.2">
      <c r="D567" s="13"/>
      <c r="G567" s="13"/>
    </row>
    <row r="568" spans="4:7" x14ac:dyDescent="0.2">
      <c r="D568" s="13"/>
      <c r="G568" s="13"/>
    </row>
    <row r="569" spans="4:7" x14ac:dyDescent="0.2">
      <c r="D569" s="13"/>
      <c r="G569" s="13"/>
    </row>
    <row r="570" spans="4:7" x14ac:dyDescent="0.2">
      <c r="D570" s="13"/>
      <c r="G570" s="13"/>
    </row>
    <row r="571" spans="4:7" x14ac:dyDescent="0.2">
      <c r="D571" s="13"/>
      <c r="G571" s="13"/>
    </row>
    <row r="572" spans="4:7" x14ac:dyDescent="0.2">
      <c r="D572" s="13"/>
      <c r="G572" s="13"/>
    </row>
    <row r="573" spans="4:7" x14ac:dyDescent="0.2">
      <c r="D573" s="13"/>
      <c r="G573" s="13"/>
    </row>
    <row r="574" spans="4:7" x14ac:dyDescent="0.2">
      <c r="D574" s="13"/>
      <c r="G574" s="13"/>
    </row>
    <row r="575" spans="4:7" x14ac:dyDescent="0.2">
      <c r="D575" s="13"/>
      <c r="G575" s="13"/>
    </row>
    <row r="576" spans="4:7" x14ac:dyDescent="0.2">
      <c r="D576" s="13"/>
      <c r="G576" s="13"/>
    </row>
    <row r="577" spans="4:7" x14ac:dyDescent="0.2">
      <c r="D577" s="13"/>
      <c r="G577" s="13"/>
    </row>
    <row r="578" spans="4:7" x14ac:dyDescent="0.2">
      <c r="D578" s="13"/>
      <c r="G578" s="13"/>
    </row>
    <row r="579" spans="4:7" x14ac:dyDescent="0.2">
      <c r="D579" s="13"/>
      <c r="G579" s="13"/>
    </row>
    <row r="580" spans="4:7" x14ac:dyDescent="0.2">
      <c r="D580" s="13"/>
      <c r="G580" s="13"/>
    </row>
    <row r="581" spans="4:7" x14ac:dyDescent="0.2">
      <c r="D581" s="13"/>
      <c r="G581" s="13"/>
    </row>
    <row r="582" spans="4:7" x14ac:dyDescent="0.2">
      <c r="D582" s="13"/>
      <c r="G582" s="13"/>
    </row>
    <row r="583" spans="4:7" x14ac:dyDescent="0.2">
      <c r="D583" s="13"/>
      <c r="G583" s="13"/>
    </row>
    <row r="584" spans="4:7" x14ac:dyDescent="0.2">
      <c r="D584" s="13"/>
      <c r="G584" s="13"/>
    </row>
    <row r="585" spans="4:7" x14ac:dyDescent="0.2">
      <c r="D585" s="13"/>
      <c r="G585" s="13"/>
    </row>
    <row r="586" spans="4:7" x14ac:dyDescent="0.2">
      <c r="D586" s="13"/>
      <c r="G586" s="13"/>
    </row>
    <row r="587" spans="4:7" x14ac:dyDescent="0.2">
      <c r="D587" s="13"/>
      <c r="G587" s="13"/>
    </row>
    <row r="588" spans="4:7" x14ac:dyDescent="0.2">
      <c r="D588" s="13"/>
      <c r="G588" s="13"/>
    </row>
    <row r="589" spans="4:7" x14ac:dyDescent="0.2">
      <c r="D589" s="13"/>
      <c r="G589" s="13"/>
    </row>
    <row r="590" spans="4:7" x14ac:dyDescent="0.2">
      <c r="D590" s="13"/>
      <c r="G590" s="13"/>
    </row>
    <row r="591" spans="4:7" x14ac:dyDescent="0.2">
      <c r="D591" s="13"/>
      <c r="G591" s="13"/>
    </row>
    <row r="592" spans="4:7" x14ac:dyDescent="0.2">
      <c r="D592" s="13"/>
      <c r="G592" s="13"/>
    </row>
    <row r="593" spans="4:7" x14ac:dyDescent="0.2">
      <c r="D593" s="13"/>
      <c r="G593" s="13"/>
    </row>
    <row r="594" spans="4:7" x14ac:dyDescent="0.2">
      <c r="D594" s="13"/>
      <c r="G594" s="13"/>
    </row>
    <row r="595" spans="4:7" x14ac:dyDescent="0.2">
      <c r="D595" s="13"/>
      <c r="G595" s="13"/>
    </row>
    <row r="596" spans="4:7" x14ac:dyDescent="0.2">
      <c r="D596" s="13"/>
      <c r="G596" s="13"/>
    </row>
    <row r="597" spans="4:7" x14ac:dyDescent="0.2">
      <c r="D597" s="13"/>
      <c r="G597" s="13"/>
    </row>
    <row r="598" spans="4:7" x14ac:dyDescent="0.2">
      <c r="D598" s="13"/>
      <c r="G598" s="13"/>
    </row>
    <row r="599" spans="4:7" x14ac:dyDescent="0.2">
      <c r="D599" s="13"/>
      <c r="G599" s="13"/>
    </row>
    <row r="600" spans="4:7" x14ac:dyDescent="0.2">
      <c r="D600" s="13"/>
      <c r="G600" s="13"/>
    </row>
    <row r="601" spans="4:7" x14ac:dyDescent="0.2">
      <c r="D601" s="13"/>
      <c r="G601" s="13"/>
    </row>
    <row r="602" spans="4:7" x14ac:dyDescent="0.2">
      <c r="D602" s="13"/>
      <c r="G602" s="13"/>
    </row>
    <row r="603" spans="4:7" x14ac:dyDescent="0.2">
      <c r="D603" s="13"/>
      <c r="G603" s="13"/>
    </row>
    <row r="604" spans="4:7" x14ac:dyDescent="0.2">
      <c r="D604" s="13"/>
      <c r="G604" s="13"/>
    </row>
    <row r="605" spans="4:7" x14ac:dyDescent="0.2">
      <c r="D605" s="13"/>
      <c r="G605" s="13"/>
    </row>
    <row r="606" spans="4:7" x14ac:dyDescent="0.2">
      <c r="D606" s="13"/>
      <c r="G606" s="13"/>
    </row>
    <row r="607" spans="4:7" x14ac:dyDescent="0.2">
      <c r="D607" s="13"/>
      <c r="G607" s="13"/>
    </row>
    <row r="608" spans="4:7" x14ac:dyDescent="0.2">
      <c r="D608" s="13"/>
      <c r="G608" s="13"/>
    </row>
    <row r="609" spans="4:7" x14ac:dyDescent="0.2">
      <c r="D609" s="13"/>
      <c r="G609" s="13"/>
    </row>
    <row r="610" spans="4:7" x14ac:dyDescent="0.2">
      <c r="D610" s="13"/>
      <c r="G610" s="13"/>
    </row>
    <row r="611" spans="4:7" x14ac:dyDescent="0.2">
      <c r="D611" s="13"/>
      <c r="G611" s="13"/>
    </row>
    <row r="612" spans="4:7" x14ac:dyDescent="0.2">
      <c r="D612" s="13"/>
      <c r="G612" s="13"/>
    </row>
    <row r="613" spans="4:7" x14ac:dyDescent="0.2">
      <c r="D613" s="13"/>
      <c r="G613" s="13"/>
    </row>
    <row r="614" spans="4:7" x14ac:dyDescent="0.2">
      <c r="D614" s="13"/>
      <c r="G614" s="13"/>
    </row>
    <row r="615" spans="4:7" x14ac:dyDescent="0.2">
      <c r="D615" s="13"/>
      <c r="G615" s="13"/>
    </row>
    <row r="616" spans="4:7" x14ac:dyDescent="0.2">
      <c r="D616" s="13"/>
      <c r="G616" s="13"/>
    </row>
    <row r="617" spans="4:7" x14ac:dyDescent="0.2">
      <c r="D617" s="13"/>
      <c r="G617" s="13"/>
    </row>
    <row r="618" spans="4:7" x14ac:dyDescent="0.2">
      <c r="D618" s="13"/>
      <c r="G618" s="13"/>
    </row>
    <row r="619" spans="4:7" x14ac:dyDescent="0.2">
      <c r="D619" s="13"/>
      <c r="G619" s="13"/>
    </row>
    <row r="620" spans="4:7" x14ac:dyDescent="0.2">
      <c r="D620" s="13"/>
      <c r="G620" s="13"/>
    </row>
    <row r="621" spans="4:7" x14ac:dyDescent="0.2">
      <c r="D621" s="13"/>
      <c r="G621" s="13"/>
    </row>
    <row r="622" spans="4:7" x14ac:dyDescent="0.2">
      <c r="D622" s="13"/>
      <c r="G622" s="13"/>
    </row>
    <row r="623" spans="4:7" x14ac:dyDescent="0.2">
      <c r="D623" s="13"/>
      <c r="G623" s="13"/>
    </row>
    <row r="624" spans="4:7" x14ac:dyDescent="0.2">
      <c r="D624" s="13"/>
      <c r="G624" s="13"/>
    </row>
    <row r="625" spans="4:7" x14ac:dyDescent="0.2">
      <c r="D625" s="13"/>
      <c r="G625" s="13"/>
    </row>
    <row r="626" spans="4:7" x14ac:dyDescent="0.2">
      <c r="D626" s="13"/>
      <c r="G626" s="13"/>
    </row>
    <row r="627" spans="4:7" x14ac:dyDescent="0.2">
      <c r="D627" s="13"/>
      <c r="G627" s="13"/>
    </row>
    <row r="628" spans="4:7" x14ac:dyDescent="0.2">
      <c r="D628" s="13"/>
      <c r="G628" s="13"/>
    </row>
    <row r="629" spans="4:7" x14ac:dyDescent="0.2">
      <c r="D629" s="13"/>
      <c r="G629" s="13"/>
    </row>
    <row r="630" spans="4:7" x14ac:dyDescent="0.2">
      <c r="D630" s="13"/>
      <c r="G630" s="13"/>
    </row>
    <row r="631" spans="4:7" x14ac:dyDescent="0.2">
      <c r="D631" s="13"/>
      <c r="G631" s="13"/>
    </row>
    <row r="632" spans="4:7" x14ac:dyDescent="0.2">
      <c r="D632" s="13"/>
      <c r="G632" s="13"/>
    </row>
    <row r="633" spans="4:7" x14ac:dyDescent="0.2">
      <c r="D633" s="13"/>
      <c r="G633" s="13"/>
    </row>
    <row r="634" spans="4:7" x14ac:dyDescent="0.2">
      <c r="D634" s="13"/>
      <c r="G634" s="13"/>
    </row>
    <row r="635" spans="4:7" x14ac:dyDescent="0.2">
      <c r="D635" s="13"/>
      <c r="G635" s="13"/>
    </row>
    <row r="636" spans="4:7" x14ac:dyDescent="0.2">
      <c r="D636" s="13"/>
      <c r="G636" s="13"/>
    </row>
    <row r="637" spans="4:7" x14ac:dyDescent="0.2">
      <c r="D637" s="13"/>
      <c r="G637" s="13"/>
    </row>
    <row r="638" spans="4:7" x14ac:dyDescent="0.2">
      <c r="D638" s="13"/>
      <c r="G638" s="13"/>
    </row>
    <row r="639" spans="4:7" x14ac:dyDescent="0.2">
      <c r="D639" s="13"/>
      <c r="G639" s="13"/>
    </row>
    <row r="640" spans="4:7" x14ac:dyDescent="0.2">
      <c r="D640" s="13"/>
      <c r="G640" s="13"/>
    </row>
    <row r="641" spans="4:7" x14ac:dyDescent="0.2">
      <c r="D641" s="13"/>
      <c r="G641" s="13"/>
    </row>
    <row r="642" spans="4:7" x14ac:dyDescent="0.2">
      <c r="D642" s="13"/>
      <c r="G642" s="13"/>
    </row>
    <row r="643" spans="4:7" x14ac:dyDescent="0.2">
      <c r="D643" s="13"/>
      <c r="G643" s="13"/>
    </row>
    <row r="644" spans="4:7" x14ac:dyDescent="0.2">
      <c r="D644" s="13"/>
      <c r="G644" s="13"/>
    </row>
    <row r="645" spans="4:7" x14ac:dyDescent="0.2">
      <c r="D645" s="13"/>
      <c r="G645" s="13"/>
    </row>
    <row r="646" spans="4:7" x14ac:dyDescent="0.2">
      <c r="D646" s="13"/>
      <c r="G646" s="13"/>
    </row>
    <row r="647" spans="4:7" x14ac:dyDescent="0.2">
      <c r="D647" s="13"/>
      <c r="G647" s="13"/>
    </row>
    <row r="648" spans="4:7" x14ac:dyDescent="0.2">
      <c r="D648" s="13"/>
      <c r="G648" s="13"/>
    </row>
    <row r="649" spans="4:7" x14ac:dyDescent="0.2">
      <c r="D649" s="13"/>
      <c r="G649" s="13"/>
    </row>
    <row r="650" spans="4:7" x14ac:dyDescent="0.2">
      <c r="D650" s="13"/>
      <c r="G650" s="13"/>
    </row>
    <row r="651" spans="4:7" x14ac:dyDescent="0.2">
      <c r="D651" s="13"/>
      <c r="G651" s="13"/>
    </row>
    <row r="652" spans="4:7" x14ac:dyDescent="0.2">
      <c r="D652" s="13"/>
      <c r="G652" s="13"/>
    </row>
    <row r="653" spans="4:7" x14ac:dyDescent="0.2">
      <c r="D653" s="13"/>
      <c r="G653" s="13"/>
    </row>
    <row r="654" spans="4:7" x14ac:dyDescent="0.2">
      <c r="D654" s="13"/>
      <c r="G654" s="13"/>
    </row>
    <row r="655" spans="4:7" x14ac:dyDescent="0.2">
      <c r="D655" s="13"/>
      <c r="G655" s="13"/>
    </row>
    <row r="656" spans="4:7" x14ac:dyDescent="0.2">
      <c r="D656" s="13"/>
      <c r="G656" s="13"/>
    </row>
    <row r="657" spans="4:7" x14ac:dyDescent="0.2">
      <c r="D657" s="13"/>
      <c r="G657" s="13"/>
    </row>
    <row r="658" spans="4:7" x14ac:dyDescent="0.2">
      <c r="D658" s="13"/>
      <c r="G658" s="13"/>
    </row>
    <row r="659" spans="4:7" x14ac:dyDescent="0.2">
      <c r="D659" s="13"/>
      <c r="G659" s="13"/>
    </row>
    <row r="660" spans="4:7" x14ac:dyDescent="0.2">
      <c r="D660" s="13"/>
      <c r="G660" s="13"/>
    </row>
    <row r="661" spans="4:7" x14ac:dyDescent="0.2">
      <c r="D661" s="13"/>
      <c r="G661" s="13"/>
    </row>
    <row r="662" spans="4:7" x14ac:dyDescent="0.2">
      <c r="D662" s="13"/>
      <c r="G662" s="13"/>
    </row>
    <row r="663" spans="4:7" x14ac:dyDescent="0.2">
      <c r="D663" s="13"/>
      <c r="G663" s="13"/>
    </row>
    <row r="664" spans="4:7" x14ac:dyDescent="0.2">
      <c r="D664" s="13"/>
      <c r="G664" s="13"/>
    </row>
    <row r="665" spans="4:7" x14ac:dyDescent="0.2">
      <c r="D665" s="13"/>
      <c r="G665" s="13"/>
    </row>
    <row r="666" spans="4:7" x14ac:dyDescent="0.2">
      <c r="D666" s="13"/>
      <c r="G666" s="13"/>
    </row>
    <row r="667" spans="4:7" x14ac:dyDescent="0.2">
      <c r="D667" s="13"/>
      <c r="G667" s="13"/>
    </row>
    <row r="668" spans="4:7" x14ac:dyDescent="0.2">
      <c r="D668" s="13"/>
      <c r="G668" s="13"/>
    </row>
    <row r="669" spans="4:7" x14ac:dyDescent="0.2">
      <c r="D669" s="13"/>
      <c r="G669" s="13"/>
    </row>
    <row r="670" spans="4:7" x14ac:dyDescent="0.2">
      <c r="D670" s="13"/>
      <c r="G670" s="13"/>
    </row>
    <row r="671" spans="4:7" x14ac:dyDescent="0.2">
      <c r="D671" s="13"/>
      <c r="G671" s="13"/>
    </row>
    <row r="672" spans="4:7" x14ac:dyDescent="0.2">
      <c r="D672" s="13"/>
      <c r="G672" s="13"/>
    </row>
    <row r="673" spans="4:7" x14ac:dyDescent="0.2">
      <c r="D673" s="13"/>
      <c r="G673" s="13"/>
    </row>
    <row r="674" spans="4:7" x14ac:dyDescent="0.2">
      <c r="D674" s="13"/>
      <c r="G674" s="13"/>
    </row>
    <row r="675" spans="4:7" x14ac:dyDescent="0.2">
      <c r="D675" s="13"/>
      <c r="G675" s="13"/>
    </row>
    <row r="676" spans="4:7" x14ac:dyDescent="0.2">
      <c r="D676" s="13"/>
      <c r="G676" s="13"/>
    </row>
    <row r="677" spans="4:7" x14ac:dyDescent="0.2">
      <c r="D677" s="13"/>
      <c r="G677" s="13"/>
    </row>
    <row r="678" spans="4:7" x14ac:dyDescent="0.2">
      <c r="D678" s="13"/>
      <c r="G678" s="13"/>
    </row>
    <row r="679" spans="4:7" x14ac:dyDescent="0.2">
      <c r="D679" s="13"/>
      <c r="G679" s="13"/>
    </row>
    <row r="680" spans="4:7" x14ac:dyDescent="0.2">
      <c r="D680" s="13"/>
      <c r="G680" s="13"/>
    </row>
    <row r="681" spans="4:7" x14ac:dyDescent="0.2">
      <c r="D681" s="13"/>
      <c r="G681" s="13"/>
    </row>
    <row r="682" spans="4:7" x14ac:dyDescent="0.2">
      <c r="D682" s="13"/>
      <c r="G682" s="13"/>
    </row>
    <row r="683" spans="4:7" x14ac:dyDescent="0.2">
      <c r="D683" s="13"/>
      <c r="G683" s="13"/>
    </row>
    <row r="684" spans="4:7" x14ac:dyDescent="0.2">
      <c r="D684" s="13"/>
      <c r="G684" s="13"/>
    </row>
    <row r="685" spans="4:7" x14ac:dyDescent="0.2">
      <c r="D685" s="13"/>
      <c r="G685" s="13"/>
    </row>
    <row r="686" spans="4:7" x14ac:dyDescent="0.2">
      <c r="D686" s="13"/>
      <c r="G686" s="13"/>
    </row>
    <row r="687" spans="4:7" x14ac:dyDescent="0.2">
      <c r="D687" s="13"/>
      <c r="G687" s="13"/>
    </row>
    <row r="688" spans="4:7" x14ac:dyDescent="0.2">
      <c r="D688" s="13"/>
      <c r="G688" s="13"/>
    </row>
    <row r="689" spans="4:7" x14ac:dyDescent="0.2">
      <c r="D689" s="13"/>
      <c r="G689" s="13"/>
    </row>
    <row r="690" spans="4:7" x14ac:dyDescent="0.2">
      <c r="D690" s="13"/>
      <c r="G690" s="13"/>
    </row>
    <row r="691" spans="4:7" x14ac:dyDescent="0.2">
      <c r="D691" s="13"/>
      <c r="G691" s="13"/>
    </row>
    <row r="692" spans="4:7" x14ac:dyDescent="0.2">
      <c r="D692" s="13"/>
      <c r="G692" s="13"/>
    </row>
    <row r="693" spans="4:7" x14ac:dyDescent="0.2">
      <c r="D693" s="13"/>
      <c r="G693" s="13"/>
    </row>
    <row r="694" spans="4:7" x14ac:dyDescent="0.2">
      <c r="D694" s="13"/>
      <c r="G694" s="13"/>
    </row>
    <row r="695" spans="4:7" x14ac:dyDescent="0.2">
      <c r="D695" s="13"/>
      <c r="G695" s="13"/>
    </row>
    <row r="696" spans="4:7" x14ac:dyDescent="0.2">
      <c r="D696" s="13"/>
      <c r="G696" s="13"/>
    </row>
    <row r="697" spans="4:7" x14ac:dyDescent="0.2">
      <c r="D697" s="13"/>
      <c r="G697" s="13"/>
    </row>
    <row r="698" spans="4:7" x14ac:dyDescent="0.2">
      <c r="D698" s="13"/>
      <c r="G698" s="13"/>
    </row>
    <row r="699" spans="4:7" x14ac:dyDescent="0.2">
      <c r="D699" s="13"/>
      <c r="G699" s="13"/>
    </row>
    <row r="700" spans="4:7" x14ac:dyDescent="0.2">
      <c r="D700" s="13"/>
      <c r="G700" s="13"/>
    </row>
    <row r="701" spans="4:7" x14ac:dyDescent="0.2">
      <c r="D701" s="13"/>
      <c r="G701" s="13"/>
    </row>
    <row r="702" spans="4:7" x14ac:dyDescent="0.2">
      <c r="D702" s="13"/>
      <c r="G702" s="13"/>
    </row>
    <row r="703" spans="4:7" x14ac:dyDescent="0.2">
      <c r="D703" s="13"/>
      <c r="G703" s="13"/>
    </row>
    <row r="704" spans="4:7" x14ac:dyDescent="0.2">
      <c r="D704" s="13"/>
      <c r="G704" s="13"/>
    </row>
    <row r="705" spans="4:7" x14ac:dyDescent="0.2">
      <c r="D705" s="13"/>
      <c r="G705" s="13"/>
    </row>
    <row r="706" spans="4:7" x14ac:dyDescent="0.2">
      <c r="D706" s="13"/>
      <c r="G706" s="13"/>
    </row>
    <row r="707" spans="4:7" x14ac:dyDescent="0.2">
      <c r="D707" s="13"/>
      <c r="G707" s="13"/>
    </row>
    <row r="708" spans="4:7" x14ac:dyDescent="0.2">
      <c r="D708" s="13"/>
      <c r="G708" s="13"/>
    </row>
    <row r="709" spans="4:7" x14ac:dyDescent="0.2">
      <c r="D709" s="13"/>
      <c r="G709" s="13"/>
    </row>
    <row r="710" spans="4:7" x14ac:dyDescent="0.2">
      <c r="D710" s="13"/>
      <c r="G710" s="13"/>
    </row>
    <row r="711" spans="4:7" x14ac:dyDescent="0.2">
      <c r="D711" s="13"/>
      <c r="G711" s="13"/>
    </row>
    <row r="712" spans="4:7" x14ac:dyDescent="0.2">
      <c r="D712" s="13"/>
      <c r="G712" s="13"/>
    </row>
    <row r="713" spans="4:7" x14ac:dyDescent="0.2">
      <c r="D713" s="13"/>
      <c r="G713" s="13"/>
    </row>
    <row r="714" spans="4:7" x14ac:dyDescent="0.2">
      <c r="D714" s="13"/>
      <c r="G714" s="13"/>
    </row>
    <row r="715" spans="4:7" x14ac:dyDescent="0.2">
      <c r="D715" s="13"/>
      <c r="G715" s="13"/>
    </row>
    <row r="716" spans="4:7" x14ac:dyDescent="0.2">
      <c r="D716" s="13"/>
      <c r="G716" s="13"/>
    </row>
    <row r="717" spans="4:7" x14ac:dyDescent="0.2">
      <c r="D717" s="13"/>
      <c r="G717" s="13"/>
    </row>
    <row r="718" spans="4:7" x14ac:dyDescent="0.2">
      <c r="D718" s="13"/>
      <c r="G718" s="13"/>
    </row>
    <row r="719" spans="4:7" x14ac:dyDescent="0.2">
      <c r="D719" s="13"/>
      <c r="G719" s="13"/>
    </row>
    <row r="720" spans="4:7" x14ac:dyDescent="0.2">
      <c r="D720" s="13"/>
      <c r="G720" s="13"/>
    </row>
    <row r="721" spans="4:7" x14ac:dyDescent="0.2">
      <c r="D721" s="13"/>
      <c r="G721" s="13"/>
    </row>
    <row r="722" spans="4:7" x14ac:dyDescent="0.2">
      <c r="D722" s="13"/>
      <c r="G722" s="13"/>
    </row>
    <row r="723" spans="4:7" x14ac:dyDescent="0.2">
      <c r="D723" s="13"/>
      <c r="G723" s="13"/>
    </row>
    <row r="724" spans="4:7" x14ac:dyDescent="0.2">
      <c r="D724" s="13"/>
      <c r="G724" s="13"/>
    </row>
    <row r="725" spans="4:7" x14ac:dyDescent="0.2">
      <c r="D725" s="13"/>
      <c r="G725" s="13"/>
    </row>
    <row r="726" spans="4:7" x14ac:dyDescent="0.2">
      <c r="D726" s="13"/>
      <c r="G726" s="13"/>
    </row>
    <row r="727" spans="4:7" x14ac:dyDescent="0.2">
      <c r="D727" s="13"/>
      <c r="G727" s="13"/>
    </row>
    <row r="728" spans="4:7" x14ac:dyDescent="0.2">
      <c r="D728" s="13"/>
      <c r="G728" s="13"/>
    </row>
    <row r="729" spans="4:7" x14ac:dyDescent="0.2">
      <c r="D729" s="13"/>
      <c r="G729" s="13"/>
    </row>
    <row r="730" spans="4:7" x14ac:dyDescent="0.2">
      <c r="D730" s="13"/>
      <c r="G730" s="13"/>
    </row>
    <row r="731" spans="4:7" x14ac:dyDescent="0.2">
      <c r="D731" s="13"/>
      <c r="G731" s="13"/>
    </row>
    <row r="732" spans="4:7" x14ac:dyDescent="0.2">
      <c r="D732" s="13"/>
      <c r="G732" s="13"/>
    </row>
    <row r="733" spans="4:7" x14ac:dyDescent="0.2">
      <c r="D733" s="13"/>
      <c r="G733" s="13"/>
    </row>
    <row r="734" spans="4:7" x14ac:dyDescent="0.2">
      <c r="D734" s="13"/>
      <c r="G734" s="13"/>
    </row>
    <row r="735" spans="4:7" x14ac:dyDescent="0.2">
      <c r="D735" s="13"/>
      <c r="G735" s="13"/>
    </row>
    <row r="736" spans="4:7" x14ac:dyDescent="0.2">
      <c r="D736" s="13"/>
      <c r="G736" s="13"/>
    </row>
    <row r="737" spans="4:7" x14ac:dyDescent="0.2">
      <c r="D737" s="13"/>
      <c r="G737" s="13"/>
    </row>
    <row r="738" spans="4:7" x14ac:dyDescent="0.2">
      <c r="D738" s="13"/>
      <c r="G738" s="13"/>
    </row>
    <row r="739" spans="4:7" x14ac:dyDescent="0.2">
      <c r="D739" s="13"/>
      <c r="G739" s="13"/>
    </row>
    <row r="740" spans="4:7" x14ac:dyDescent="0.2">
      <c r="D740" s="13"/>
      <c r="G740" s="13"/>
    </row>
    <row r="741" spans="4:7" x14ac:dyDescent="0.2">
      <c r="D741" s="13"/>
      <c r="G741" s="13"/>
    </row>
    <row r="742" spans="4:7" x14ac:dyDescent="0.2">
      <c r="D742" s="13"/>
      <c r="G742" s="13"/>
    </row>
    <row r="743" spans="4:7" x14ac:dyDescent="0.2">
      <c r="D743" s="13"/>
      <c r="G743" s="13"/>
    </row>
    <row r="744" spans="4:7" x14ac:dyDescent="0.2">
      <c r="D744" s="13"/>
      <c r="G744" s="13"/>
    </row>
    <row r="745" spans="4:7" x14ac:dyDescent="0.2">
      <c r="D745" s="13"/>
      <c r="G745" s="13"/>
    </row>
    <row r="746" spans="4:7" x14ac:dyDescent="0.2">
      <c r="D746" s="13"/>
      <c r="G746" s="13"/>
    </row>
    <row r="747" spans="4:7" x14ac:dyDescent="0.2">
      <c r="D747" s="13"/>
      <c r="G747" s="13"/>
    </row>
    <row r="748" spans="4:7" x14ac:dyDescent="0.2">
      <c r="D748" s="13"/>
      <c r="G748" s="13"/>
    </row>
    <row r="749" spans="4:7" x14ac:dyDescent="0.2">
      <c r="D749" s="13"/>
      <c r="G749" s="13"/>
    </row>
    <row r="750" spans="4:7" x14ac:dyDescent="0.2">
      <c r="D750" s="13"/>
      <c r="G750" s="13"/>
    </row>
    <row r="751" spans="4:7" x14ac:dyDescent="0.2">
      <c r="D751" s="13"/>
      <c r="G751" s="13"/>
    </row>
    <row r="752" spans="4:7" x14ac:dyDescent="0.2">
      <c r="D752" s="13"/>
      <c r="G752" s="13"/>
    </row>
    <row r="753" spans="4:7" x14ac:dyDescent="0.2">
      <c r="D753" s="13"/>
      <c r="G753" s="13"/>
    </row>
    <row r="754" spans="4:7" x14ac:dyDescent="0.2">
      <c r="D754" s="13"/>
      <c r="G754" s="13"/>
    </row>
    <row r="755" spans="4:7" x14ac:dyDescent="0.2">
      <c r="D755" s="13"/>
      <c r="G755" s="13"/>
    </row>
    <row r="756" spans="4:7" x14ac:dyDescent="0.2">
      <c r="D756" s="13"/>
      <c r="G756" s="13"/>
    </row>
    <row r="757" spans="4:7" x14ac:dyDescent="0.2">
      <c r="D757" s="13"/>
      <c r="G757" s="13"/>
    </row>
    <row r="758" spans="4:7" x14ac:dyDescent="0.2">
      <c r="D758" s="13"/>
      <c r="G758" s="13"/>
    </row>
    <row r="759" spans="4:7" x14ac:dyDescent="0.2">
      <c r="D759" s="13"/>
      <c r="G759" s="13"/>
    </row>
    <row r="760" spans="4:7" x14ac:dyDescent="0.2">
      <c r="D760" s="13"/>
      <c r="G760" s="13"/>
    </row>
    <row r="761" spans="4:7" x14ac:dyDescent="0.2">
      <c r="D761" s="13"/>
      <c r="G761" s="13"/>
    </row>
    <row r="762" spans="4:7" x14ac:dyDescent="0.2">
      <c r="D762" s="13"/>
      <c r="G762" s="13"/>
    </row>
    <row r="763" spans="4:7" x14ac:dyDescent="0.2">
      <c r="D763" s="13"/>
      <c r="G763" s="13"/>
    </row>
    <row r="764" spans="4:7" x14ac:dyDescent="0.2">
      <c r="D764" s="13"/>
      <c r="G764" s="13"/>
    </row>
    <row r="765" spans="4:7" x14ac:dyDescent="0.2">
      <c r="D765" s="13"/>
      <c r="G765" s="13"/>
    </row>
    <row r="766" spans="4:7" x14ac:dyDescent="0.2">
      <c r="D766" s="13"/>
      <c r="G766" s="13"/>
    </row>
    <row r="767" spans="4:7" x14ac:dyDescent="0.2">
      <c r="D767" s="13"/>
      <c r="G767" s="13"/>
    </row>
    <row r="768" spans="4:7" x14ac:dyDescent="0.2">
      <c r="D768" s="13"/>
      <c r="G768" s="13"/>
    </row>
    <row r="769" spans="4:7" x14ac:dyDescent="0.2">
      <c r="D769" s="13"/>
      <c r="G769" s="13"/>
    </row>
    <row r="770" spans="4:7" x14ac:dyDescent="0.2">
      <c r="D770" s="13"/>
      <c r="G770" s="13"/>
    </row>
    <row r="771" spans="4:7" x14ac:dyDescent="0.2">
      <c r="D771" s="13"/>
      <c r="G771" s="13"/>
    </row>
    <row r="772" spans="4:7" x14ac:dyDescent="0.2">
      <c r="D772" s="13"/>
      <c r="G772" s="13"/>
    </row>
    <row r="773" spans="4:7" x14ac:dyDescent="0.2">
      <c r="D773" s="13"/>
      <c r="G773" s="13"/>
    </row>
    <row r="774" spans="4:7" x14ac:dyDescent="0.2">
      <c r="D774" s="13"/>
      <c r="G774" s="13"/>
    </row>
    <row r="775" spans="4:7" x14ac:dyDescent="0.2">
      <c r="D775" s="13"/>
      <c r="G775" s="13"/>
    </row>
    <row r="776" spans="4:7" x14ac:dyDescent="0.2">
      <c r="D776" s="13"/>
      <c r="G776" s="13"/>
    </row>
    <row r="777" spans="4:7" x14ac:dyDescent="0.2">
      <c r="D777" s="13"/>
      <c r="G777" s="13"/>
    </row>
    <row r="778" spans="4:7" x14ac:dyDescent="0.2">
      <c r="D778" s="13"/>
      <c r="G778" s="13"/>
    </row>
    <row r="779" spans="4:7" x14ac:dyDescent="0.2">
      <c r="D779" s="13"/>
      <c r="G779" s="13"/>
    </row>
    <row r="780" spans="4:7" x14ac:dyDescent="0.2">
      <c r="D780" s="13"/>
      <c r="G780" s="13"/>
    </row>
    <row r="781" spans="4:7" x14ac:dyDescent="0.2">
      <c r="D781" s="13"/>
      <c r="G781" s="13"/>
    </row>
    <row r="782" spans="4:7" x14ac:dyDescent="0.2">
      <c r="D782" s="13"/>
      <c r="G782" s="13"/>
    </row>
    <row r="783" spans="4:7" x14ac:dyDescent="0.2">
      <c r="D783" s="13"/>
      <c r="G783" s="13"/>
    </row>
    <row r="784" spans="4:7" x14ac:dyDescent="0.2">
      <c r="D784" s="13"/>
      <c r="G784" s="13"/>
    </row>
    <row r="785" spans="4:7" x14ac:dyDescent="0.2">
      <c r="D785" s="13"/>
      <c r="G785" s="13"/>
    </row>
    <row r="786" spans="4:7" x14ac:dyDescent="0.2">
      <c r="D786" s="13"/>
      <c r="G786" s="13"/>
    </row>
    <row r="787" spans="4:7" x14ac:dyDescent="0.2">
      <c r="D787" s="13"/>
      <c r="G787" s="13"/>
    </row>
    <row r="788" spans="4:7" x14ac:dyDescent="0.2">
      <c r="D788" s="13"/>
      <c r="G788" s="13"/>
    </row>
    <row r="789" spans="4:7" x14ac:dyDescent="0.2">
      <c r="D789" s="13"/>
      <c r="G789" s="13"/>
    </row>
    <row r="790" spans="4:7" x14ac:dyDescent="0.2">
      <c r="D790" s="13"/>
      <c r="G790" s="13"/>
    </row>
    <row r="791" spans="4:7" x14ac:dyDescent="0.2">
      <c r="D791" s="13"/>
      <c r="G791" s="13"/>
    </row>
    <row r="792" spans="4:7" x14ac:dyDescent="0.2">
      <c r="D792" s="13"/>
      <c r="G792" s="13"/>
    </row>
    <row r="793" spans="4:7" x14ac:dyDescent="0.2">
      <c r="D793" s="13"/>
      <c r="G793" s="13"/>
    </row>
    <row r="794" spans="4:7" x14ac:dyDescent="0.2">
      <c r="D794" s="13"/>
      <c r="G794" s="13"/>
    </row>
    <row r="795" spans="4:7" x14ac:dyDescent="0.2">
      <c r="D795" s="13"/>
      <c r="G795" s="13"/>
    </row>
    <row r="796" spans="4:7" x14ac:dyDescent="0.2">
      <c r="D796" s="13"/>
      <c r="G796" s="13"/>
    </row>
    <row r="797" spans="4:7" x14ac:dyDescent="0.2">
      <c r="D797" s="13"/>
      <c r="G797" s="13"/>
    </row>
    <row r="798" spans="4:7" x14ac:dyDescent="0.2">
      <c r="D798" s="13"/>
      <c r="G798" s="13"/>
    </row>
    <row r="799" spans="4:7" x14ac:dyDescent="0.2">
      <c r="D799" s="13"/>
      <c r="G799" s="13"/>
    </row>
    <row r="800" spans="4:7" x14ac:dyDescent="0.2">
      <c r="D800" s="13"/>
      <c r="G800" s="13"/>
    </row>
    <row r="801" spans="4:7" x14ac:dyDescent="0.2">
      <c r="D801" s="13"/>
      <c r="G801" s="13"/>
    </row>
    <row r="802" spans="4:7" x14ac:dyDescent="0.2">
      <c r="D802" s="13"/>
      <c r="G802" s="13"/>
    </row>
    <row r="803" spans="4:7" x14ac:dyDescent="0.2">
      <c r="D803" s="13"/>
      <c r="G803" s="13"/>
    </row>
    <row r="804" spans="4:7" x14ac:dyDescent="0.2">
      <c r="D804" s="13"/>
      <c r="G804" s="13"/>
    </row>
    <row r="805" spans="4:7" x14ac:dyDescent="0.2">
      <c r="D805" s="13"/>
      <c r="G805" s="13"/>
    </row>
    <row r="806" spans="4:7" x14ac:dyDescent="0.2">
      <c r="D806" s="13"/>
      <c r="G806" s="13"/>
    </row>
    <row r="807" spans="4:7" x14ac:dyDescent="0.2">
      <c r="D807" s="13"/>
      <c r="G807" s="13"/>
    </row>
    <row r="808" spans="4:7" x14ac:dyDescent="0.2">
      <c r="D808" s="13"/>
      <c r="G808" s="13"/>
    </row>
    <row r="809" spans="4:7" x14ac:dyDescent="0.2">
      <c r="D809" s="13"/>
      <c r="G809" s="13"/>
    </row>
    <row r="810" spans="4:7" x14ac:dyDescent="0.2">
      <c r="D810" s="13"/>
      <c r="G810" s="13"/>
    </row>
    <row r="811" spans="4:7" x14ac:dyDescent="0.2">
      <c r="D811" s="13"/>
      <c r="G811" s="13"/>
    </row>
    <row r="812" spans="4:7" x14ac:dyDescent="0.2">
      <c r="D812" s="13"/>
      <c r="G812" s="13"/>
    </row>
    <row r="813" spans="4:7" x14ac:dyDescent="0.2">
      <c r="D813" s="13"/>
      <c r="G813" s="13"/>
    </row>
    <row r="814" spans="4:7" x14ac:dyDescent="0.2">
      <c r="D814" s="13"/>
      <c r="G814" s="13"/>
    </row>
    <row r="815" spans="4:7" x14ac:dyDescent="0.2">
      <c r="D815" s="13"/>
      <c r="G815" s="13"/>
    </row>
    <row r="816" spans="4:7" x14ac:dyDescent="0.2">
      <c r="D816" s="13"/>
      <c r="G816" s="13"/>
    </row>
    <row r="817" spans="4:7" x14ac:dyDescent="0.2">
      <c r="D817" s="13"/>
      <c r="G817" s="13"/>
    </row>
    <row r="818" spans="4:7" x14ac:dyDescent="0.2">
      <c r="D818" s="13"/>
      <c r="G818" s="13"/>
    </row>
    <row r="819" spans="4:7" x14ac:dyDescent="0.2">
      <c r="D819" s="13"/>
      <c r="G819" s="13"/>
    </row>
    <row r="820" spans="4:7" x14ac:dyDescent="0.2">
      <c r="D820" s="13"/>
      <c r="G820" s="13"/>
    </row>
    <row r="821" spans="4:7" x14ac:dyDescent="0.2">
      <c r="D821" s="13"/>
      <c r="G821" s="13"/>
    </row>
    <row r="822" spans="4:7" x14ac:dyDescent="0.2">
      <c r="D822" s="13"/>
      <c r="G822" s="13"/>
    </row>
    <row r="823" spans="4:7" x14ac:dyDescent="0.2">
      <c r="D823" s="13"/>
      <c r="G823" s="13"/>
    </row>
    <row r="824" spans="4:7" x14ac:dyDescent="0.2">
      <c r="D824" s="13"/>
      <c r="G824" s="13"/>
    </row>
    <row r="825" spans="4:7" x14ac:dyDescent="0.2">
      <c r="D825" s="13"/>
      <c r="G825" s="13"/>
    </row>
    <row r="826" spans="4:7" x14ac:dyDescent="0.2">
      <c r="D826" s="13"/>
      <c r="G826" s="13"/>
    </row>
    <row r="827" spans="4:7" x14ac:dyDescent="0.2">
      <c r="D827" s="13"/>
      <c r="G827" s="13"/>
    </row>
    <row r="828" spans="4:7" x14ac:dyDescent="0.2">
      <c r="D828" s="13"/>
      <c r="G828" s="13"/>
    </row>
    <row r="829" spans="4:7" x14ac:dyDescent="0.2">
      <c r="D829" s="13"/>
      <c r="G829" s="13"/>
    </row>
    <row r="830" spans="4:7" x14ac:dyDescent="0.2">
      <c r="D830" s="13"/>
      <c r="G830" s="13"/>
    </row>
    <row r="831" spans="4:7" x14ac:dyDescent="0.2">
      <c r="D831" s="13"/>
      <c r="G831" s="13"/>
    </row>
    <row r="832" spans="4:7" x14ac:dyDescent="0.2">
      <c r="D832" s="13"/>
      <c r="G832" s="13"/>
    </row>
    <row r="833" spans="4:7" x14ac:dyDescent="0.2">
      <c r="D833" s="13"/>
      <c r="G833" s="13"/>
    </row>
    <row r="834" spans="4:7" x14ac:dyDescent="0.2">
      <c r="D834" s="13"/>
      <c r="G834" s="13"/>
    </row>
    <row r="835" spans="4:7" x14ac:dyDescent="0.2">
      <c r="D835" s="13"/>
      <c r="G835" s="13"/>
    </row>
    <row r="836" spans="4:7" x14ac:dyDescent="0.2">
      <c r="D836" s="13"/>
      <c r="G836" s="13"/>
    </row>
    <row r="837" spans="4:7" x14ac:dyDescent="0.2">
      <c r="D837" s="13"/>
      <c r="G837" s="13"/>
    </row>
    <row r="838" spans="4:7" x14ac:dyDescent="0.2">
      <c r="D838" s="13"/>
      <c r="G838" s="13"/>
    </row>
    <row r="839" spans="4:7" x14ac:dyDescent="0.2">
      <c r="D839" s="13"/>
      <c r="G839" s="13"/>
    </row>
    <row r="840" spans="4:7" x14ac:dyDescent="0.2">
      <c r="D840" s="13"/>
      <c r="G840" s="13"/>
    </row>
    <row r="841" spans="4:7" x14ac:dyDescent="0.2">
      <c r="D841" s="13"/>
      <c r="G841" s="13"/>
    </row>
    <row r="842" spans="4:7" x14ac:dyDescent="0.2">
      <c r="D842" s="13"/>
      <c r="G842" s="13"/>
    </row>
    <row r="843" spans="4:7" x14ac:dyDescent="0.2">
      <c r="D843" s="13"/>
      <c r="G843" s="13"/>
    </row>
    <row r="844" spans="4:7" x14ac:dyDescent="0.2">
      <c r="D844" s="13"/>
      <c r="G844" s="13"/>
    </row>
    <row r="845" spans="4:7" x14ac:dyDescent="0.2">
      <c r="D845" s="13"/>
      <c r="G845" s="13"/>
    </row>
    <row r="846" spans="4:7" x14ac:dyDescent="0.2">
      <c r="D846" s="13"/>
      <c r="G846" s="13"/>
    </row>
    <row r="847" spans="4:7" x14ac:dyDescent="0.2">
      <c r="D847" s="13"/>
      <c r="G847" s="13"/>
    </row>
    <row r="848" spans="4:7" x14ac:dyDescent="0.2">
      <c r="D848" s="13"/>
      <c r="G848" s="13"/>
    </row>
    <row r="849" spans="4:7" x14ac:dyDescent="0.2">
      <c r="D849" s="13"/>
      <c r="G849" s="13"/>
    </row>
    <row r="850" spans="4:7" x14ac:dyDescent="0.2">
      <c r="D850" s="13"/>
      <c r="G850" s="13"/>
    </row>
    <row r="851" spans="4:7" x14ac:dyDescent="0.2">
      <c r="D851" s="13"/>
      <c r="G851" s="13"/>
    </row>
    <row r="852" spans="4:7" x14ac:dyDescent="0.2">
      <c r="D852" s="13"/>
      <c r="G852" s="13"/>
    </row>
    <row r="853" spans="4:7" x14ac:dyDescent="0.2">
      <c r="D853" s="13"/>
      <c r="G853" s="13"/>
    </row>
    <row r="854" spans="4:7" x14ac:dyDescent="0.2">
      <c r="D854" s="13"/>
      <c r="G854" s="13"/>
    </row>
    <row r="855" spans="4:7" x14ac:dyDescent="0.2">
      <c r="D855" s="13"/>
      <c r="G855" s="13"/>
    </row>
    <row r="856" spans="4:7" x14ac:dyDescent="0.2">
      <c r="D856" s="13"/>
      <c r="G856" s="13"/>
    </row>
    <row r="857" spans="4:7" x14ac:dyDescent="0.2">
      <c r="D857" s="13"/>
      <c r="G857" s="13"/>
    </row>
    <row r="858" spans="4:7" x14ac:dyDescent="0.2">
      <c r="D858" s="13"/>
      <c r="G858" s="13"/>
    </row>
    <row r="859" spans="4:7" x14ac:dyDescent="0.2">
      <c r="D859" s="13"/>
      <c r="G859" s="13"/>
    </row>
    <row r="860" spans="4:7" x14ac:dyDescent="0.2">
      <c r="D860" s="13"/>
      <c r="G860" s="13"/>
    </row>
    <row r="861" spans="4:7" x14ac:dyDescent="0.2">
      <c r="D861" s="13"/>
      <c r="G861" s="13"/>
    </row>
    <row r="862" spans="4:7" x14ac:dyDescent="0.2">
      <c r="D862" s="13"/>
      <c r="G862" s="13"/>
    </row>
    <row r="863" spans="4:7" x14ac:dyDescent="0.2">
      <c r="D863" s="13"/>
      <c r="G863" s="13"/>
    </row>
    <row r="864" spans="4:7" x14ac:dyDescent="0.2">
      <c r="D864" s="13"/>
      <c r="G864" s="13"/>
    </row>
    <row r="865" spans="4:7" x14ac:dyDescent="0.2">
      <c r="D865" s="13"/>
      <c r="G865" s="13"/>
    </row>
    <row r="866" spans="4:7" x14ac:dyDescent="0.2">
      <c r="D866" s="13"/>
      <c r="G866" s="13"/>
    </row>
    <row r="867" spans="4:7" x14ac:dyDescent="0.2">
      <c r="D867" s="13"/>
      <c r="G867" s="13"/>
    </row>
    <row r="868" spans="4:7" x14ac:dyDescent="0.2">
      <c r="D868" s="13"/>
      <c r="G868" s="13"/>
    </row>
    <row r="869" spans="4:7" x14ac:dyDescent="0.2">
      <c r="D869" s="13"/>
      <c r="G869" s="13"/>
    </row>
    <row r="870" spans="4:7" x14ac:dyDescent="0.2">
      <c r="D870" s="13"/>
      <c r="G870" s="13"/>
    </row>
    <row r="871" spans="4:7" x14ac:dyDescent="0.2">
      <c r="D871" s="13"/>
      <c r="G871" s="13"/>
    </row>
    <row r="872" spans="4:7" x14ac:dyDescent="0.2">
      <c r="D872" s="13"/>
      <c r="G872" s="13"/>
    </row>
    <row r="873" spans="4:7" x14ac:dyDescent="0.2">
      <c r="D873" s="13"/>
      <c r="G873" s="13"/>
    </row>
    <row r="874" spans="4:7" x14ac:dyDescent="0.2">
      <c r="D874" s="13"/>
      <c r="G874" s="13"/>
    </row>
    <row r="875" spans="4:7" x14ac:dyDescent="0.2">
      <c r="D875" s="13"/>
      <c r="G875" s="13"/>
    </row>
    <row r="876" spans="4:7" x14ac:dyDescent="0.2">
      <c r="D876" s="13"/>
      <c r="G876" s="13"/>
    </row>
    <row r="877" spans="4:7" x14ac:dyDescent="0.2">
      <c r="D877" s="13"/>
      <c r="G877" s="13"/>
    </row>
    <row r="878" spans="4:7" x14ac:dyDescent="0.2">
      <c r="D878" s="13"/>
      <c r="G878" s="13"/>
    </row>
    <row r="879" spans="4:7" x14ac:dyDescent="0.2">
      <c r="D879" s="13"/>
      <c r="G879" s="13"/>
    </row>
    <row r="880" spans="4:7" x14ac:dyDescent="0.2">
      <c r="D880" s="13"/>
      <c r="G880" s="13"/>
    </row>
    <row r="881" spans="4:7" x14ac:dyDescent="0.2">
      <c r="D881" s="13"/>
      <c r="G881" s="13"/>
    </row>
    <row r="882" spans="4:7" x14ac:dyDescent="0.2">
      <c r="D882" s="13"/>
      <c r="G882" s="13"/>
    </row>
    <row r="883" spans="4:7" x14ac:dyDescent="0.2">
      <c r="D883" s="13"/>
      <c r="G883" s="13"/>
    </row>
    <row r="884" spans="4:7" x14ac:dyDescent="0.2">
      <c r="D884" s="13"/>
      <c r="G884" s="13"/>
    </row>
    <row r="885" spans="4:7" x14ac:dyDescent="0.2">
      <c r="D885" s="13"/>
      <c r="G885" s="13"/>
    </row>
    <row r="886" spans="4:7" x14ac:dyDescent="0.2">
      <c r="D886" s="13"/>
      <c r="G886" s="13"/>
    </row>
    <row r="887" spans="4:7" x14ac:dyDescent="0.2">
      <c r="D887" s="13"/>
      <c r="G887" s="13"/>
    </row>
    <row r="888" spans="4:7" x14ac:dyDescent="0.2">
      <c r="D888" s="13"/>
      <c r="G888" s="13"/>
    </row>
    <row r="889" spans="4:7" x14ac:dyDescent="0.2">
      <c r="D889" s="13"/>
      <c r="G889" s="13"/>
    </row>
    <row r="890" spans="4:7" x14ac:dyDescent="0.2">
      <c r="D890" s="13"/>
      <c r="G890" s="13"/>
    </row>
    <row r="891" spans="4:7" x14ac:dyDescent="0.2">
      <c r="D891" s="13"/>
      <c r="G891" s="13"/>
    </row>
    <row r="892" spans="4:7" x14ac:dyDescent="0.2">
      <c r="D892" s="13"/>
      <c r="G892" s="13"/>
    </row>
    <row r="893" spans="4:7" x14ac:dyDescent="0.2">
      <c r="D893" s="13"/>
      <c r="G893" s="13"/>
    </row>
    <row r="894" spans="4:7" x14ac:dyDescent="0.2">
      <c r="D894" s="13"/>
      <c r="G894" s="13"/>
    </row>
    <row r="895" spans="4:7" x14ac:dyDescent="0.2">
      <c r="D895" s="13"/>
      <c r="G895" s="13"/>
    </row>
    <row r="896" spans="4:7" x14ac:dyDescent="0.2">
      <c r="D896" s="13"/>
      <c r="G896" s="13"/>
    </row>
    <row r="897" spans="4:7" x14ac:dyDescent="0.2">
      <c r="D897" s="13"/>
      <c r="G897" s="13"/>
    </row>
    <row r="898" spans="4:7" x14ac:dyDescent="0.2">
      <c r="D898" s="13"/>
      <c r="G898" s="13"/>
    </row>
    <row r="899" spans="4:7" x14ac:dyDescent="0.2">
      <c r="D899" s="13"/>
      <c r="G899" s="13"/>
    </row>
    <row r="900" spans="4:7" x14ac:dyDescent="0.2">
      <c r="D900" s="13"/>
      <c r="G900" s="13"/>
    </row>
    <row r="901" spans="4:7" x14ac:dyDescent="0.2">
      <c r="D901" s="13"/>
      <c r="G901" s="13"/>
    </row>
    <row r="902" spans="4:7" x14ac:dyDescent="0.2">
      <c r="D902" s="13"/>
      <c r="G902" s="13"/>
    </row>
    <row r="903" spans="4:7" x14ac:dyDescent="0.2">
      <c r="D903" s="13"/>
      <c r="G903" s="13"/>
    </row>
    <row r="904" spans="4:7" x14ac:dyDescent="0.2">
      <c r="D904" s="13"/>
      <c r="G904" s="13"/>
    </row>
    <row r="905" spans="4:7" x14ac:dyDescent="0.2">
      <c r="D905" s="13"/>
      <c r="G905" s="13"/>
    </row>
    <row r="906" spans="4:7" x14ac:dyDescent="0.2">
      <c r="D906" s="13"/>
      <c r="G906" s="13"/>
    </row>
    <row r="907" spans="4:7" x14ac:dyDescent="0.2">
      <c r="D907" s="13"/>
      <c r="G907" s="13"/>
    </row>
    <row r="908" spans="4:7" x14ac:dyDescent="0.2">
      <c r="D908" s="13"/>
      <c r="G908" s="13"/>
    </row>
    <row r="909" spans="4:7" x14ac:dyDescent="0.2">
      <c r="D909" s="13"/>
      <c r="G909" s="13"/>
    </row>
    <row r="910" spans="4:7" x14ac:dyDescent="0.2">
      <c r="D910" s="13"/>
      <c r="G910" s="13"/>
    </row>
    <row r="911" spans="4:7" x14ac:dyDescent="0.2">
      <c r="D911" s="13"/>
      <c r="G911" s="13"/>
    </row>
    <row r="912" spans="4:7" x14ac:dyDescent="0.2">
      <c r="D912" s="13"/>
      <c r="G912" s="13"/>
    </row>
    <row r="913" spans="4:7" x14ac:dyDescent="0.2">
      <c r="D913" s="13"/>
      <c r="G913" s="13"/>
    </row>
    <row r="914" spans="4:7" x14ac:dyDescent="0.2">
      <c r="D914" s="13"/>
      <c r="G914" s="13"/>
    </row>
    <row r="915" spans="4:7" x14ac:dyDescent="0.2">
      <c r="D915" s="13"/>
      <c r="G915" s="13"/>
    </row>
    <row r="916" spans="4:7" x14ac:dyDescent="0.2">
      <c r="D916" s="13"/>
      <c r="G916" s="13"/>
    </row>
    <row r="917" spans="4:7" x14ac:dyDescent="0.2">
      <c r="D917" s="13"/>
      <c r="G917" s="13"/>
    </row>
    <row r="918" spans="4:7" x14ac:dyDescent="0.2">
      <c r="D918" s="13"/>
      <c r="G918" s="13"/>
    </row>
    <row r="919" spans="4:7" x14ac:dyDescent="0.2">
      <c r="D919" s="13"/>
      <c r="G919" s="13"/>
    </row>
    <row r="920" spans="4:7" x14ac:dyDescent="0.2">
      <c r="D920" s="13"/>
      <c r="G920" s="13"/>
    </row>
    <row r="921" spans="4:7" x14ac:dyDescent="0.2">
      <c r="D921" s="13"/>
      <c r="G921" s="13"/>
    </row>
    <row r="922" spans="4:7" x14ac:dyDescent="0.2">
      <c r="D922" s="13"/>
      <c r="G922" s="13"/>
    </row>
    <row r="923" spans="4:7" x14ac:dyDescent="0.2">
      <c r="D923" s="13"/>
      <c r="G923" s="13"/>
    </row>
    <row r="924" spans="4:7" x14ac:dyDescent="0.2">
      <c r="D924" s="13"/>
      <c r="G924" s="13"/>
    </row>
    <row r="925" spans="4:7" x14ac:dyDescent="0.2">
      <c r="D925" s="13"/>
      <c r="G925" s="13"/>
    </row>
    <row r="926" spans="4:7" x14ac:dyDescent="0.2">
      <c r="D926" s="13"/>
      <c r="G926" s="13"/>
    </row>
    <row r="927" spans="4:7" x14ac:dyDescent="0.2">
      <c r="D927" s="13"/>
      <c r="G927" s="13"/>
    </row>
    <row r="928" spans="4:7" x14ac:dyDescent="0.2">
      <c r="D928" s="13"/>
      <c r="G928" s="13"/>
    </row>
    <row r="929" spans="4:7" x14ac:dyDescent="0.2">
      <c r="D929" s="13"/>
      <c r="G929" s="13"/>
    </row>
    <row r="930" spans="4:7" x14ac:dyDescent="0.2">
      <c r="D930" s="13"/>
      <c r="G930" s="13"/>
    </row>
    <row r="931" spans="4:7" x14ac:dyDescent="0.2">
      <c r="D931" s="13"/>
      <c r="G931" s="13"/>
    </row>
    <row r="932" spans="4:7" x14ac:dyDescent="0.2">
      <c r="D932" s="13"/>
      <c r="G932" s="13"/>
    </row>
    <row r="933" spans="4:7" x14ac:dyDescent="0.2">
      <c r="D933" s="13"/>
      <c r="G933" s="13"/>
    </row>
    <row r="934" spans="4:7" x14ac:dyDescent="0.2">
      <c r="D934" s="13"/>
      <c r="G934" s="13"/>
    </row>
    <row r="935" spans="4:7" x14ac:dyDescent="0.2">
      <c r="D935" s="13"/>
      <c r="G935" s="13"/>
    </row>
    <row r="936" spans="4:7" x14ac:dyDescent="0.2">
      <c r="D936" s="13"/>
      <c r="G936" s="13"/>
    </row>
    <row r="937" spans="4:7" x14ac:dyDescent="0.2">
      <c r="D937" s="13"/>
      <c r="G937" s="13"/>
    </row>
    <row r="938" spans="4:7" x14ac:dyDescent="0.2">
      <c r="D938" s="13"/>
      <c r="G938" s="13"/>
    </row>
    <row r="939" spans="4:7" x14ac:dyDescent="0.2">
      <c r="D939" s="13"/>
      <c r="G939" s="13"/>
    </row>
    <row r="940" spans="4:7" x14ac:dyDescent="0.2">
      <c r="D940" s="13"/>
      <c r="G940" s="13"/>
    </row>
    <row r="941" spans="4:7" x14ac:dyDescent="0.2">
      <c r="D941" s="13"/>
      <c r="G941" s="13"/>
    </row>
    <row r="942" spans="4:7" x14ac:dyDescent="0.2">
      <c r="D942" s="13"/>
      <c r="G942" s="13"/>
    </row>
    <row r="943" spans="4:7" x14ac:dyDescent="0.2">
      <c r="D943" s="13"/>
      <c r="G943" s="13"/>
    </row>
    <row r="944" spans="4:7" x14ac:dyDescent="0.2">
      <c r="D944" s="13"/>
      <c r="G944" s="13"/>
    </row>
    <row r="945" spans="4:7" x14ac:dyDescent="0.2">
      <c r="D945" s="13"/>
      <c r="G945" s="13"/>
    </row>
    <row r="946" spans="4:7" x14ac:dyDescent="0.2">
      <c r="D946" s="13"/>
      <c r="G946" s="13"/>
    </row>
    <row r="947" spans="4:7" x14ac:dyDescent="0.2">
      <c r="D947" s="13"/>
      <c r="G947" s="13"/>
    </row>
    <row r="948" spans="4:7" x14ac:dyDescent="0.2">
      <c r="D948" s="13"/>
      <c r="G948" s="13"/>
    </row>
    <row r="949" spans="4:7" x14ac:dyDescent="0.2">
      <c r="D949" s="13"/>
      <c r="G949" s="13"/>
    </row>
    <row r="950" spans="4:7" x14ac:dyDescent="0.2">
      <c r="D950" s="13"/>
      <c r="G950" s="13"/>
    </row>
    <row r="951" spans="4:7" x14ac:dyDescent="0.2">
      <c r="D951" s="13"/>
      <c r="G951" s="13"/>
    </row>
    <row r="952" spans="4:7" x14ac:dyDescent="0.2">
      <c r="D952" s="13"/>
      <c r="G952" s="13"/>
    </row>
    <row r="953" spans="4:7" x14ac:dyDescent="0.2">
      <c r="D953" s="13"/>
      <c r="G953" s="13"/>
    </row>
    <row r="954" spans="4:7" x14ac:dyDescent="0.2">
      <c r="D954" s="13"/>
      <c r="G954" s="13"/>
    </row>
    <row r="955" spans="4:7" x14ac:dyDescent="0.2">
      <c r="D955" s="13"/>
      <c r="G955" s="13"/>
    </row>
    <row r="956" spans="4:7" x14ac:dyDescent="0.2">
      <c r="D956" s="13"/>
      <c r="G956" s="13"/>
    </row>
    <row r="957" spans="4:7" x14ac:dyDescent="0.2">
      <c r="D957" s="13"/>
      <c r="G957" s="13"/>
    </row>
    <row r="958" spans="4:7" x14ac:dyDescent="0.2">
      <c r="D958" s="13"/>
      <c r="G958" s="13"/>
    </row>
    <row r="959" spans="4:7" x14ac:dyDescent="0.2">
      <c r="D959" s="13"/>
      <c r="G959" s="13"/>
    </row>
    <row r="960" spans="4:7" x14ac:dyDescent="0.2">
      <c r="D960" s="13"/>
      <c r="G960" s="13"/>
    </row>
    <row r="961" spans="4:7" x14ac:dyDescent="0.2">
      <c r="D961" s="13"/>
      <c r="G961" s="13"/>
    </row>
    <row r="962" spans="4:7" x14ac:dyDescent="0.2">
      <c r="D962" s="13"/>
      <c r="G962" s="13"/>
    </row>
    <row r="963" spans="4:7" x14ac:dyDescent="0.2">
      <c r="D963" s="13"/>
      <c r="G963" s="13"/>
    </row>
    <row r="964" spans="4:7" x14ac:dyDescent="0.2">
      <c r="D964" s="13"/>
      <c r="G964" s="13"/>
    </row>
    <row r="965" spans="4:7" x14ac:dyDescent="0.2">
      <c r="D965" s="13"/>
      <c r="G965" s="13"/>
    </row>
    <row r="966" spans="4:7" x14ac:dyDescent="0.2">
      <c r="D966" s="13"/>
      <c r="G966" s="13"/>
    </row>
    <row r="967" spans="4:7" x14ac:dyDescent="0.2">
      <c r="D967" s="13"/>
      <c r="G967" s="13"/>
    </row>
    <row r="968" spans="4:7" x14ac:dyDescent="0.2">
      <c r="D968" s="13"/>
      <c r="G968" s="13"/>
    </row>
    <row r="969" spans="4:7" x14ac:dyDescent="0.2">
      <c r="D969" s="13"/>
      <c r="G969" s="13"/>
    </row>
    <row r="970" spans="4:7" x14ac:dyDescent="0.2">
      <c r="D970" s="13"/>
      <c r="G970" s="13"/>
    </row>
    <row r="971" spans="4:7" x14ac:dyDescent="0.2">
      <c r="D971" s="13"/>
      <c r="G971" s="13"/>
    </row>
    <row r="972" spans="4:7" x14ac:dyDescent="0.2">
      <c r="D972" s="13"/>
      <c r="G972" s="13"/>
    </row>
    <row r="973" spans="4:7" x14ac:dyDescent="0.2">
      <c r="D973" s="13"/>
      <c r="G973" s="13"/>
    </row>
    <row r="974" spans="4:7" x14ac:dyDescent="0.2">
      <c r="D974" s="13"/>
      <c r="G974" s="13"/>
    </row>
    <row r="975" spans="4:7" x14ac:dyDescent="0.2">
      <c r="D975" s="13"/>
      <c r="G975" s="13"/>
    </row>
    <row r="976" spans="4:7" x14ac:dyDescent="0.2">
      <c r="D976" s="13"/>
      <c r="G976" s="13"/>
    </row>
    <row r="977" spans="4:7" x14ac:dyDescent="0.2">
      <c r="D977" s="13"/>
      <c r="G977" s="13"/>
    </row>
    <row r="978" spans="4:7" x14ac:dyDescent="0.2">
      <c r="D978" s="13"/>
      <c r="G978" s="13"/>
    </row>
    <row r="979" spans="4:7" x14ac:dyDescent="0.2">
      <c r="D979" s="13"/>
      <c r="G979" s="13"/>
    </row>
    <row r="980" spans="4:7" x14ac:dyDescent="0.2">
      <c r="D980" s="13"/>
      <c r="G980" s="13"/>
    </row>
    <row r="981" spans="4:7" x14ac:dyDescent="0.2">
      <c r="D981" s="13"/>
      <c r="G981" s="13"/>
    </row>
    <row r="982" spans="4:7" x14ac:dyDescent="0.2">
      <c r="D982" s="13"/>
      <c r="G982" s="13"/>
    </row>
    <row r="983" spans="4:7" x14ac:dyDescent="0.2">
      <c r="D983" s="13"/>
      <c r="G983" s="13"/>
    </row>
    <row r="984" spans="4:7" x14ac:dyDescent="0.2">
      <c r="D984" s="13"/>
      <c r="G984" s="13"/>
    </row>
    <row r="985" spans="4:7" x14ac:dyDescent="0.2">
      <c r="D985" s="13"/>
      <c r="G985" s="13"/>
    </row>
    <row r="986" spans="4:7" x14ac:dyDescent="0.2">
      <c r="D986" s="13"/>
      <c r="G986" s="13"/>
    </row>
    <row r="987" spans="4:7" x14ac:dyDescent="0.2">
      <c r="D987" s="13"/>
      <c r="G987" s="13"/>
    </row>
    <row r="988" spans="4:7" x14ac:dyDescent="0.2">
      <c r="D988" s="13"/>
      <c r="G988" s="13"/>
    </row>
    <row r="989" spans="4:7" x14ac:dyDescent="0.2">
      <c r="D989" s="13"/>
      <c r="G989" s="13"/>
    </row>
    <row r="990" spans="4:7" x14ac:dyDescent="0.2">
      <c r="D990" s="13"/>
      <c r="G990" s="13"/>
    </row>
    <row r="991" spans="4:7" x14ac:dyDescent="0.2">
      <c r="D991" s="13"/>
      <c r="G991" s="13"/>
    </row>
    <row r="992" spans="4:7" x14ac:dyDescent="0.2">
      <c r="D992" s="13"/>
      <c r="G992" s="13"/>
    </row>
    <row r="993" spans="4:7" x14ac:dyDescent="0.2">
      <c r="D993" s="13"/>
      <c r="G993" s="13"/>
    </row>
    <row r="994" spans="4:7" x14ac:dyDescent="0.2">
      <c r="D994" s="13"/>
      <c r="G994" s="13"/>
    </row>
    <row r="995" spans="4:7" x14ac:dyDescent="0.2">
      <c r="D995" s="13"/>
      <c r="G995" s="13"/>
    </row>
    <row r="996" spans="4:7" x14ac:dyDescent="0.2">
      <c r="D996" s="13"/>
      <c r="G996" s="13"/>
    </row>
    <row r="997" spans="4:7" x14ac:dyDescent="0.2">
      <c r="D997" s="13"/>
      <c r="G997" s="13"/>
    </row>
    <row r="998" spans="4:7" x14ac:dyDescent="0.2">
      <c r="D998" s="13"/>
      <c r="G998" s="13"/>
    </row>
    <row r="999" spans="4:7" x14ac:dyDescent="0.2">
      <c r="D999" s="13"/>
      <c r="G999" s="13"/>
    </row>
    <row r="1000" spans="4:7" x14ac:dyDescent="0.2">
      <c r="D1000" s="13"/>
      <c r="G1000" s="13"/>
    </row>
    <row r="1001" spans="4:7" x14ac:dyDescent="0.2">
      <c r="D1001" s="13"/>
      <c r="G1001" s="13"/>
    </row>
    <row r="1002" spans="4:7" x14ac:dyDescent="0.2">
      <c r="D1002" s="13"/>
      <c r="G1002" s="13"/>
    </row>
    <row r="1003" spans="4:7" x14ac:dyDescent="0.2">
      <c r="D1003" s="13"/>
      <c r="G1003" s="13"/>
    </row>
    <row r="1004" spans="4:7" x14ac:dyDescent="0.2">
      <c r="D1004" s="13"/>
      <c r="G1004" s="13"/>
    </row>
    <row r="1005" spans="4:7" x14ac:dyDescent="0.2">
      <c r="D1005" s="13"/>
      <c r="G1005" s="13"/>
    </row>
    <row r="1006" spans="4:7" x14ac:dyDescent="0.2">
      <c r="D1006" s="13"/>
      <c r="G1006" s="13"/>
    </row>
    <row r="1007" spans="4:7" x14ac:dyDescent="0.2">
      <c r="D1007" s="13"/>
      <c r="G1007" s="13"/>
    </row>
    <row r="1008" spans="4:7" x14ac:dyDescent="0.2">
      <c r="D1008" s="13"/>
      <c r="G1008" s="13"/>
    </row>
    <row r="1009" spans="4:7" x14ac:dyDescent="0.2">
      <c r="D1009" s="13"/>
      <c r="G1009" s="13"/>
    </row>
    <row r="1010" spans="4:7" x14ac:dyDescent="0.2">
      <c r="D1010" s="13"/>
      <c r="G1010" s="13"/>
    </row>
    <row r="1011" spans="4:7" x14ac:dyDescent="0.2">
      <c r="D1011" s="13"/>
      <c r="G1011" s="13"/>
    </row>
    <row r="1012" spans="4:7" x14ac:dyDescent="0.2">
      <c r="D1012" s="13"/>
      <c r="G1012" s="13"/>
    </row>
    <row r="1013" spans="4:7" x14ac:dyDescent="0.2">
      <c r="D1013" s="13"/>
      <c r="G1013" s="13"/>
    </row>
    <row r="1014" spans="4:7" x14ac:dyDescent="0.2">
      <c r="D1014" s="13"/>
      <c r="G1014" s="13"/>
    </row>
    <row r="1015" spans="4:7" x14ac:dyDescent="0.2">
      <c r="D1015" s="13"/>
      <c r="G1015" s="13"/>
    </row>
    <row r="1016" spans="4:7" x14ac:dyDescent="0.2">
      <c r="D1016" s="13"/>
      <c r="G1016" s="13"/>
    </row>
    <row r="1017" spans="4:7" x14ac:dyDescent="0.2">
      <c r="D1017" s="13"/>
      <c r="G1017" s="13"/>
    </row>
    <row r="1018" spans="4:7" x14ac:dyDescent="0.2">
      <c r="D1018" s="13"/>
      <c r="G1018" s="13"/>
    </row>
    <row r="1019" spans="4:7" x14ac:dyDescent="0.2">
      <c r="D1019" s="13"/>
      <c r="G1019" s="13"/>
    </row>
    <row r="1020" spans="4:7" x14ac:dyDescent="0.2">
      <c r="D1020" s="13"/>
      <c r="G1020" s="13"/>
    </row>
    <row r="1021" spans="4:7" x14ac:dyDescent="0.2">
      <c r="D1021" s="13"/>
      <c r="G1021" s="13"/>
    </row>
    <row r="1022" spans="4:7" x14ac:dyDescent="0.2">
      <c r="D1022" s="13"/>
      <c r="G1022" s="13"/>
    </row>
    <row r="1023" spans="4:7" x14ac:dyDescent="0.2">
      <c r="D1023" s="13"/>
      <c r="G1023" s="13"/>
    </row>
    <row r="1024" spans="4:7" x14ac:dyDescent="0.2">
      <c r="D1024" s="13"/>
      <c r="G1024" s="13"/>
    </row>
    <row r="1025" spans="4:7" x14ac:dyDescent="0.2">
      <c r="D1025" s="13"/>
      <c r="G1025" s="13"/>
    </row>
    <row r="1026" spans="4:7" x14ac:dyDescent="0.2">
      <c r="D1026" s="13"/>
      <c r="G1026" s="13"/>
    </row>
    <row r="1027" spans="4:7" x14ac:dyDescent="0.2">
      <c r="D1027" s="13"/>
      <c r="G1027" s="13"/>
    </row>
    <row r="1028" spans="4:7" x14ac:dyDescent="0.2">
      <c r="D1028" s="13"/>
      <c r="G1028" s="13"/>
    </row>
    <row r="1029" spans="4:7" x14ac:dyDescent="0.2">
      <c r="D1029" s="13"/>
      <c r="G1029" s="13"/>
    </row>
    <row r="1030" spans="4:7" x14ac:dyDescent="0.2">
      <c r="D1030" s="13"/>
      <c r="G1030" s="13"/>
    </row>
    <row r="1031" spans="4:7" x14ac:dyDescent="0.2">
      <c r="D1031" s="13"/>
      <c r="G1031" s="13"/>
    </row>
    <row r="1032" spans="4:7" x14ac:dyDescent="0.2">
      <c r="D1032" s="13"/>
      <c r="G1032" s="13"/>
    </row>
    <row r="1033" spans="4:7" x14ac:dyDescent="0.2">
      <c r="D1033" s="13"/>
      <c r="G1033" s="13"/>
    </row>
    <row r="1034" spans="4:7" x14ac:dyDescent="0.2">
      <c r="D1034" s="13"/>
      <c r="G1034" s="13"/>
    </row>
    <row r="1035" spans="4:7" x14ac:dyDescent="0.2">
      <c r="D1035" s="13"/>
      <c r="G1035" s="13"/>
    </row>
    <row r="1036" spans="4:7" x14ac:dyDescent="0.2">
      <c r="D1036" s="13"/>
      <c r="G1036" s="13"/>
    </row>
    <row r="1037" spans="4:7" x14ac:dyDescent="0.2">
      <c r="D1037" s="13"/>
      <c r="G1037" s="13"/>
    </row>
    <row r="1038" spans="4:7" x14ac:dyDescent="0.2">
      <c r="D1038" s="13"/>
      <c r="G1038" s="13"/>
    </row>
    <row r="1039" spans="4:7" x14ac:dyDescent="0.2">
      <c r="D1039" s="13"/>
      <c r="G1039" s="13"/>
    </row>
    <row r="1040" spans="4:7" x14ac:dyDescent="0.2">
      <c r="D1040" s="13"/>
      <c r="G1040" s="13"/>
    </row>
    <row r="1041" spans="4:7" x14ac:dyDescent="0.2">
      <c r="D1041" s="13"/>
      <c r="G1041" s="13"/>
    </row>
    <row r="1042" spans="4:7" x14ac:dyDescent="0.2">
      <c r="D1042" s="13"/>
      <c r="G1042" s="13"/>
    </row>
    <row r="1043" spans="4:7" x14ac:dyDescent="0.2">
      <c r="D1043" s="13"/>
      <c r="G1043" s="13"/>
    </row>
    <row r="1044" spans="4:7" x14ac:dyDescent="0.2">
      <c r="D1044" s="13"/>
      <c r="G1044" s="13"/>
    </row>
    <row r="1045" spans="4:7" x14ac:dyDescent="0.2">
      <c r="D1045" s="13"/>
      <c r="G1045" s="13"/>
    </row>
    <row r="1046" spans="4:7" x14ac:dyDescent="0.2">
      <c r="D1046" s="13"/>
      <c r="G1046" s="13"/>
    </row>
    <row r="1047" spans="4:7" x14ac:dyDescent="0.2">
      <c r="D1047" s="13"/>
      <c r="G1047" s="13"/>
    </row>
    <row r="1048" spans="4:7" x14ac:dyDescent="0.2">
      <c r="D1048" s="13"/>
      <c r="G1048" s="13"/>
    </row>
    <row r="1049" spans="4:7" x14ac:dyDescent="0.2">
      <c r="D1049" s="13"/>
      <c r="G1049" s="13"/>
    </row>
    <row r="1050" spans="4:7" x14ac:dyDescent="0.2">
      <c r="D1050" s="13"/>
      <c r="G1050" s="13"/>
    </row>
    <row r="1051" spans="4:7" x14ac:dyDescent="0.2">
      <c r="D1051" s="13"/>
      <c r="G1051" s="13"/>
    </row>
    <row r="1052" spans="4:7" x14ac:dyDescent="0.2">
      <c r="D1052" s="13"/>
      <c r="G1052" s="13"/>
    </row>
    <row r="1053" spans="4:7" x14ac:dyDescent="0.2">
      <c r="D1053" s="13"/>
      <c r="G1053" s="13"/>
    </row>
    <row r="1054" spans="4:7" x14ac:dyDescent="0.2">
      <c r="D1054" s="13"/>
      <c r="G1054" s="13"/>
    </row>
    <row r="1055" spans="4:7" x14ac:dyDescent="0.2">
      <c r="D1055" s="13"/>
      <c r="G1055" s="13"/>
    </row>
    <row r="1056" spans="4:7" x14ac:dyDescent="0.2">
      <c r="D1056" s="13"/>
      <c r="G1056" s="13"/>
    </row>
    <row r="1057" spans="4:7" x14ac:dyDescent="0.2">
      <c r="D1057" s="13"/>
      <c r="G1057" s="13"/>
    </row>
    <row r="1058" spans="4:7" x14ac:dyDescent="0.2">
      <c r="D1058" s="13"/>
      <c r="G1058" s="13"/>
    </row>
    <row r="1059" spans="4:7" x14ac:dyDescent="0.2">
      <c r="D1059" s="13"/>
      <c r="G1059" s="13"/>
    </row>
    <row r="1060" spans="4:7" x14ac:dyDescent="0.2">
      <c r="D1060" s="13"/>
      <c r="G1060" s="13"/>
    </row>
    <row r="1061" spans="4:7" x14ac:dyDescent="0.2">
      <c r="D1061" s="13"/>
      <c r="G1061" s="13"/>
    </row>
    <row r="1062" spans="4:7" x14ac:dyDescent="0.2">
      <c r="D1062" s="13"/>
      <c r="G1062" s="13"/>
    </row>
    <row r="1063" spans="4:7" x14ac:dyDescent="0.2">
      <c r="D1063" s="13"/>
      <c r="G1063" s="13"/>
    </row>
    <row r="1064" spans="4:7" x14ac:dyDescent="0.2">
      <c r="D1064" s="13"/>
      <c r="G1064" s="13"/>
    </row>
    <row r="1065" spans="4:7" x14ac:dyDescent="0.2">
      <c r="D1065" s="13"/>
      <c r="G1065" s="13"/>
    </row>
    <row r="1066" spans="4:7" x14ac:dyDescent="0.2">
      <c r="D1066" s="13"/>
      <c r="G1066" s="13"/>
    </row>
    <row r="1067" spans="4:7" x14ac:dyDescent="0.2">
      <c r="D1067" s="13"/>
      <c r="G1067" s="13"/>
    </row>
    <row r="1068" spans="4:7" x14ac:dyDescent="0.2">
      <c r="D1068" s="13"/>
      <c r="G1068" s="13"/>
    </row>
    <row r="1069" spans="4:7" x14ac:dyDescent="0.2">
      <c r="D1069" s="13"/>
      <c r="G1069" s="13"/>
    </row>
    <row r="1070" spans="4:7" x14ac:dyDescent="0.2">
      <c r="D1070" s="13"/>
      <c r="G1070" s="13"/>
    </row>
    <row r="1071" spans="4:7" x14ac:dyDescent="0.2">
      <c r="D1071" s="13"/>
      <c r="G1071" s="13"/>
    </row>
    <row r="1072" spans="4:7" x14ac:dyDescent="0.2">
      <c r="D1072" s="13"/>
      <c r="G1072" s="13"/>
    </row>
    <row r="1073" spans="4:7" x14ac:dyDescent="0.2">
      <c r="D1073" s="13"/>
      <c r="G1073" s="13"/>
    </row>
    <row r="1074" spans="4:7" x14ac:dyDescent="0.2">
      <c r="D1074" s="13"/>
      <c r="G1074" s="13"/>
    </row>
    <row r="1075" spans="4:7" x14ac:dyDescent="0.2">
      <c r="D1075" s="13"/>
      <c r="G1075" s="13"/>
    </row>
    <row r="1076" spans="4:7" x14ac:dyDescent="0.2">
      <c r="D1076" s="13"/>
      <c r="G1076" s="13"/>
    </row>
    <row r="1077" spans="4:7" x14ac:dyDescent="0.2">
      <c r="D1077" s="13"/>
      <c r="G1077" s="13"/>
    </row>
    <row r="1078" spans="4:7" x14ac:dyDescent="0.2">
      <c r="D1078" s="13"/>
      <c r="G1078" s="13"/>
    </row>
    <row r="1079" spans="4:7" x14ac:dyDescent="0.2">
      <c r="D1079" s="13"/>
      <c r="G1079" s="13"/>
    </row>
    <row r="1080" spans="4:7" x14ac:dyDescent="0.2">
      <c r="D1080" s="13"/>
      <c r="G1080" s="13"/>
    </row>
    <row r="1081" spans="4:7" x14ac:dyDescent="0.2">
      <c r="D1081" s="13"/>
      <c r="G1081" s="13"/>
    </row>
    <row r="1082" spans="4:7" x14ac:dyDescent="0.2">
      <c r="D1082" s="13"/>
      <c r="G1082" s="13"/>
    </row>
    <row r="1083" spans="4:7" x14ac:dyDescent="0.2">
      <c r="D1083" s="13"/>
      <c r="G1083" s="13"/>
    </row>
    <row r="1084" spans="4:7" x14ac:dyDescent="0.2">
      <c r="D1084" s="13"/>
      <c r="G1084" s="13"/>
    </row>
    <row r="1085" spans="4:7" x14ac:dyDescent="0.2">
      <c r="D1085" s="13"/>
      <c r="G1085" s="13"/>
    </row>
    <row r="1086" spans="4:7" x14ac:dyDescent="0.2">
      <c r="D1086" s="13"/>
      <c r="G1086" s="13"/>
    </row>
    <row r="1087" spans="4:7" x14ac:dyDescent="0.2">
      <c r="D1087" s="13"/>
      <c r="G1087" s="13"/>
    </row>
    <row r="1088" spans="4:7" x14ac:dyDescent="0.2">
      <c r="D1088" s="13"/>
      <c r="G1088" s="13"/>
    </row>
    <row r="1089" spans="4:7" x14ac:dyDescent="0.2">
      <c r="D1089" s="13"/>
      <c r="G1089" s="13"/>
    </row>
    <row r="1090" spans="4:7" x14ac:dyDescent="0.2">
      <c r="D1090" s="13"/>
      <c r="G1090" s="13"/>
    </row>
    <row r="1091" spans="4:7" x14ac:dyDescent="0.2">
      <c r="D1091" s="13"/>
      <c r="G1091" s="13"/>
    </row>
    <row r="1092" spans="4:7" x14ac:dyDescent="0.2">
      <c r="D1092" s="13"/>
      <c r="G1092" s="13"/>
    </row>
    <row r="1093" spans="4:7" x14ac:dyDescent="0.2">
      <c r="D1093" s="13"/>
      <c r="G1093" s="13"/>
    </row>
    <row r="1094" spans="4:7" x14ac:dyDescent="0.2">
      <c r="D1094" s="13"/>
      <c r="G1094" s="13"/>
    </row>
    <row r="1095" spans="4:7" x14ac:dyDescent="0.2">
      <c r="D1095" s="13"/>
      <c r="G1095" s="13"/>
    </row>
    <row r="1096" spans="4:7" x14ac:dyDescent="0.2">
      <c r="D1096" s="13"/>
      <c r="G1096" s="13"/>
    </row>
    <row r="1097" spans="4:7" x14ac:dyDescent="0.2">
      <c r="D1097" s="13"/>
      <c r="G1097" s="13"/>
    </row>
    <row r="1098" spans="4:7" x14ac:dyDescent="0.2">
      <c r="D1098" s="13"/>
      <c r="G1098" s="13"/>
    </row>
    <row r="1099" spans="4:7" x14ac:dyDescent="0.2">
      <c r="D1099" s="13"/>
      <c r="G1099" s="13"/>
    </row>
    <row r="1100" spans="4:7" x14ac:dyDescent="0.2">
      <c r="D1100" s="13"/>
      <c r="G1100" s="13"/>
    </row>
    <row r="1101" spans="4:7" x14ac:dyDescent="0.2">
      <c r="D1101" s="13"/>
      <c r="G1101" s="13"/>
    </row>
    <row r="1102" spans="4:7" x14ac:dyDescent="0.2">
      <c r="D1102" s="13"/>
      <c r="G1102" s="13"/>
    </row>
    <row r="1103" spans="4:7" x14ac:dyDescent="0.2">
      <c r="D1103" s="13"/>
      <c r="G1103" s="13"/>
    </row>
    <row r="1104" spans="4:7" x14ac:dyDescent="0.2">
      <c r="D1104" s="13"/>
      <c r="G1104" s="13"/>
    </row>
    <row r="1105" spans="4:7" x14ac:dyDescent="0.2">
      <c r="D1105" s="13"/>
      <c r="G1105" s="13"/>
    </row>
    <row r="1106" spans="4:7" x14ac:dyDescent="0.2">
      <c r="D1106" s="13"/>
      <c r="G1106" s="13"/>
    </row>
    <row r="1107" spans="4:7" x14ac:dyDescent="0.2">
      <c r="D1107" s="13"/>
      <c r="G1107" s="13"/>
    </row>
    <row r="1108" spans="4:7" x14ac:dyDescent="0.2">
      <c r="D1108" s="13"/>
      <c r="G1108" s="13"/>
    </row>
    <row r="1109" spans="4:7" x14ac:dyDescent="0.2">
      <c r="D1109" s="13"/>
      <c r="G1109" s="13"/>
    </row>
    <row r="1110" spans="4:7" x14ac:dyDescent="0.2">
      <c r="D1110" s="13"/>
      <c r="G1110" s="13"/>
    </row>
    <row r="1111" spans="4:7" x14ac:dyDescent="0.2">
      <c r="D1111" s="13"/>
      <c r="G1111" s="13"/>
    </row>
    <row r="1112" spans="4:7" x14ac:dyDescent="0.2">
      <c r="D1112" s="13"/>
      <c r="G1112" s="13"/>
    </row>
    <row r="1113" spans="4:7" x14ac:dyDescent="0.2">
      <c r="D1113" s="13"/>
      <c r="G1113" s="13"/>
    </row>
    <row r="1114" spans="4:7" x14ac:dyDescent="0.2">
      <c r="D1114" s="13"/>
      <c r="G1114" s="13"/>
    </row>
    <row r="1115" spans="4:7" x14ac:dyDescent="0.2">
      <c r="D1115" s="13"/>
      <c r="G1115" s="13"/>
    </row>
    <row r="1116" spans="4:7" x14ac:dyDescent="0.2">
      <c r="D1116" s="13"/>
      <c r="G1116" s="13"/>
    </row>
    <row r="1117" spans="4:7" x14ac:dyDescent="0.2">
      <c r="D1117" s="13"/>
      <c r="G1117" s="13"/>
    </row>
    <row r="1118" spans="4:7" x14ac:dyDescent="0.2">
      <c r="D1118" s="13"/>
      <c r="G1118" s="13"/>
    </row>
    <row r="1119" spans="4:7" x14ac:dyDescent="0.2">
      <c r="D1119" s="13"/>
      <c r="G1119" s="13"/>
    </row>
    <row r="1120" spans="4:7" x14ac:dyDescent="0.2">
      <c r="D1120" s="13"/>
      <c r="G1120" s="13"/>
    </row>
    <row r="1121" spans="4:7" x14ac:dyDescent="0.2">
      <c r="D1121" s="13"/>
      <c r="G1121" s="13"/>
    </row>
    <row r="1122" spans="4:7" x14ac:dyDescent="0.2">
      <c r="D1122" s="13"/>
      <c r="G1122" s="13"/>
    </row>
    <row r="1123" spans="4:7" x14ac:dyDescent="0.2">
      <c r="D1123" s="13"/>
      <c r="G1123" s="13"/>
    </row>
    <row r="1124" spans="4:7" x14ac:dyDescent="0.2">
      <c r="D1124" s="13"/>
      <c r="G1124" s="13"/>
    </row>
    <row r="1125" spans="4:7" x14ac:dyDescent="0.2">
      <c r="D1125" s="13"/>
      <c r="G1125" s="13"/>
    </row>
    <row r="1126" spans="4:7" x14ac:dyDescent="0.2">
      <c r="D1126" s="13"/>
      <c r="G1126" s="13"/>
    </row>
    <row r="1127" spans="4:7" x14ac:dyDescent="0.2">
      <c r="D1127" s="13"/>
      <c r="G1127" s="13"/>
    </row>
    <row r="1128" spans="4:7" x14ac:dyDescent="0.2">
      <c r="D1128" s="13"/>
      <c r="G1128" s="13"/>
    </row>
    <row r="1129" spans="4:7" x14ac:dyDescent="0.2">
      <c r="D1129" s="13"/>
      <c r="G1129" s="13"/>
    </row>
    <row r="1130" spans="4:7" x14ac:dyDescent="0.2">
      <c r="D1130" s="13"/>
      <c r="G1130" s="13"/>
    </row>
    <row r="1131" spans="4:7" x14ac:dyDescent="0.2">
      <c r="D1131" s="13"/>
      <c r="G1131" s="13"/>
    </row>
    <row r="1132" spans="4:7" x14ac:dyDescent="0.2">
      <c r="D1132" s="13"/>
      <c r="G1132" s="13"/>
    </row>
    <row r="1133" spans="4:7" x14ac:dyDescent="0.2">
      <c r="D1133" s="13"/>
      <c r="G1133" s="13"/>
    </row>
    <row r="1134" spans="4:7" x14ac:dyDescent="0.2">
      <c r="D1134" s="13"/>
      <c r="G1134" s="13"/>
    </row>
    <row r="1135" spans="4:7" x14ac:dyDescent="0.2">
      <c r="D1135" s="13"/>
      <c r="G1135" s="13"/>
    </row>
    <row r="1136" spans="4:7" x14ac:dyDescent="0.2">
      <c r="D1136" s="13"/>
      <c r="G1136" s="13"/>
    </row>
    <row r="1137" spans="4:7" x14ac:dyDescent="0.2">
      <c r="D1137" s="13"/>
      <c r="G1137" s="13"/>
    </row>
    <row r="1138" spans="4:7" x14ac:dyDescent="0.2">
      <c r="D1138" s="13"/>
      <c r="G1138" s="13"/>
    </row>
    <row r="1139" spans="4:7" x14ac:dyDescent="0.2">
      <c r="D1139" s="13"/>
      <c r="G1139" s="13"/>
    </row>
    <row r="1140" spans="4:7" x14ac:dyDescent="0.2">
      <c r="D1140" s="13"/>
      <c r="G1140" s="13"/>
    </row>
    <row r="1141" spans="4:7" x14ac:dyDescent="0.2">
      <c r="D1141" s="13"/>
      <c r="G1141" s="13"/>
    </row>
    <row r="1142" spans="4:7" x14ac:dyDescent="0.2">
      <c r="D1142" s="13"/>
      <c r="G1142" s="13"/>
    </row>
    <row r="1143" spans="4:7" x14ac:dyDescent="0.2">
      <c r="D1143" s="13"/>
      <c r="G1143" s="13"/>
    </row>
    <row r="1144" spans="4:7" x14ac:dyDescent="0.2">
      <c r="D1144" s="13"/>
      <c r="G1144" s="13"/>
    </row>
    <row r="1145" spans="4:7" x14ac:dyDescent="0.2">
      <c r="D1145" s="13"/>
      <c r="G1145" s="13"/>
    </row>
    <row r="1146" spans="4:7" x14ac:dyDescent="0.2">
      <c r="D1146" s="13"/>
      <c r="G1146" s="13"/>
    </row>
    <row r="1147" spans="4:7" x14ac:dyDescent="0.2">
      <c r="D1147" s="13"/>
      <c r="G1147" s="13"/>
    </row>
    <row r="1148" spans="4:7" x14ac:dyDescent="0.2">
      <c r="D1148" s="13"/>
      <c r="G1148" s="13"/>
    </row>
    <row r="1149" spans="4:7" x14ac:dyDescent="0.2">
      <c r="D1149" s="13"/>
      <c r="G1149" s="13"/>
    </row>
    <row r="1150" spans="4:7" x14ac:dyDescent="0.2">
      <c r="D1150" s="13"/>
      <c r="G1150" s="13"/>
    </row>
    <row r="1151" spans="4:7" x14ac:dyDescent="0.2">
      <c r="D1151" s="13"/>
      <c r="G1151" s="13"/>
    </row>
    <row r="1152" spans="4:7" x14ac:dyDescent="0.2">
      <c r="D1152" s="13"/>
      <c r="G1152" s="13"/>
    </row>
    <row r="1153" spans="4:7" x14ac:dyDescent="0.2">
      <c r="D1153" s="13"/>
      <c r="G1153" s="13"/>
    </row>
    <row r="1154" spans="4:7" x14ac:dyDescent="0.2">
      <c r="D1154" s="13"/>
      <c r="G1154" s="13"/>
    </row>
    <row r="1155" spans="4:7" x14ac:dyDescent="0.2">
      <c r="D1155" s="13"/>
      <c r="G1155" s="13"/>
    </row>
    <row r="1156" spans="4:7" x14ac:dyDescent="0.2">
      <c r="D1156" s="13"/>
      <c r="G1156" s="13"/>
    </row>
    <row r="1157" spans="4:7" x14ac:dyDescent="0.2">
      <c r="D1157" s="13"/>
      <c r="G1157" s="13"/>
    </row>
    <row r="1158" spans="4:7" x14ac:dyDescent="0.2">
      <c r="D1158" s="13"/>
      <c r="G1158" s="13"/>
    </row>
    <row r="1159" spans="4:7" x14ac:dyDescent="0.2">
      <c r="D1159" s="13"/>
      <c r="G1159" s="13"/>
    </row>
    <row r="1160" spans="4:7" x14ac:dyDescent="0.2">
      <c r="D1160" s="13"/>
      <c r="G1160" s="13"/>
    </row>
    <row r="1161" spans="4:7" x14ac:dyDescent="0.2">
      <c r="D1161" s="13"/>
      <c r="G1161" s="13"/>
    </row>
    <row r="1162" spans="4:7" x14ac:dyDescent="0.2">
      <c r="D1162" s="13"/>
      <c r="G1162" s="13"/>
    </row>
    <row r="1163" spans="4:7" x14ac:dyDescent="0.2">
      <c r="D1163" s="13"/>
      <c r="G1163" s="13"/>
    </row>
    <row r="1164" spans="4:7" x14ac:dyDescent="0.2">
      <c r="D1164" s="13"/>
      <c r="G1164" s="13"/>
    </row>
    <row r="1165" spans="4:7" x14ac:dyDescent="0.2">
      <c r="D1165" s="13"/>
      <c r="G1165" s="13"/>
    </row>
    <row r="1166" spans="4:7" x14ac:dyDescent="0.2">
      <c r="D1166" s="13"/>
      <c r="G1166" s="13"/>
    </row>
    <row r="1167" spans="4:7" x14ac:dyDescent="0.2">
      <c r="D1167" s="13"/>
      <c r="G1167" s="13"/>
    </row>
    <row r="1168" spans="4:7" x14ac:dyDescent="0.2">
      <c r="D1168" s="13"/>
      <c r="G1168" s="13"/>
    </row>
    <row r="1169" spans="4:7" x14ac:dyDescent="0.2">
      <c r="D1169" s="13"/>
      <c r="G1169" s="13"/>
    </row>
    <row r="1170" spans="4:7" x14ac:dyDescent="0.2">
      <c r="D1170" s="13"/>
      <c r="G1170" s="13"/>
    </row>
    <row r="1171" spans="4:7" x14ac:dyDescent="0.2">
      <c r="D1171" s="13"/>
      <c r="G1171" s="13"/>
    </row>
    <row r="1172" spans="4:7" x14ac:dyDescent="0.2">
      <c r="D1172" s="13"/>
      <c r="G1172" s="13"/>
    </row>
    <row r="1173" spans="4:7" x14ac:dyDescent="0.2">
      <c r="D1173" s="13"/>
      <c r="G1173" s="13"/>
    </row>
    <row r="1174" spans="4:7" x14ac:dyDescent="0.2">
      <c r="D1174" s="13"/>
      <c r="G1174" s="13"/>
    </row>
    <row r="1175" spans="4:7" x14ac:dyDescent="0.2">
      <c r="D1175" s="13"/>
      <c r="G1175" s="13"/>
    </row>
    <row r="1176" spans="4:7" x14ac:dyDescent="0.2">
      <c r="D1176" s="13"/>
      <c r="G1176" s="13"/>
    </row>
    <row r="1177" spans="4:7" x14ac:dyDescent="0.2">
      <c r="D1177" s="13"/>
      <c r="G1177" s="13"/>
    </row>
    <row r="1178" spans="4:7" x14ac:dyDescent="0.2">
      <c r="D1178" s="13"/>
      <c r="G1178" s="13"/>
    </row>
    <row r="1179" spans="4:7" x14ac:dyDescent="0.2">
      <c r="D1179" s="13"/>
      <c r="G1179" s="13"/>
    </row>
    <row r="1180" spans="4:7" x14ac:dyDescent="0.2">
      <c r="D1180" s="13"/>
      <c r="G1180" s="13"/>
    </row>
    <row r="1181" spans="4:7" x14ac:dyDescent="0.2">
      <c r="D1181" s="13"/>
      <c r="G1181" s="13"/>
    </row>
    <row r="1182" spans="4:7" x14ac:dyDescent="0.2">
      <c r="D1182" s="13"/>
      <c r="G1182" s="13"/>
    </row>
    <row r="1183" spans="4:7" x14ac:dyDescent="0.2">
      <c r="D1183" s="13"/>
      <c r="G1183" s="13"/>
    </row>
    <row r="1184" spans="4:7" x14ac:dyDescent="0.2">
      <c r="D1184" s="13"/>
      <c r="G1184" s="13"/>
    </row>
    <row r="1185" spans="4:7" x14ac:dyDescent="0.2">
      <c r="D1185" s="13"/>
      <c r="G1185" s="13"/>
    </row>
    <row r="1186" spans="4:7" x14ac:dyDescent="0.2">
      <c r="D1186" s="13"/>
      <c r="G1186" s="13"/>
    </row>
    <row r="1187" spans="4:7" x14ac:dyDescent="0.2">
      <c r="D1187" s="13"/>
      <c r="G1187" s="13"/>
    </row>
    <row r="1188" spans="4:7" x14ac:dyDescent="0.2">
      <c r="D1188" s="13"/>
      <c r="G1188" s="13"/>
    </row>
    <row r="1189" spans="4:7" x14ac:dyDescent="0.2">
      <c r="D1189" s="13"/>
      <c r="G1189" s="13"/>
    </row>
    <row r="1190" spans="4:7" x14ac:dyDescent="0.2">
      <c r="D1190" s="13"/>
      <c r="G1190" s="13"/>
    </row>
    <row r="1191" spans="4:7" x14ac:dyDescent="0.2">
      <c r="D1191" s="13"/>
      <c r="G1191" s="13"/>
    </row>
    <row r="1192" spans="4:7" x14ac:dyDescent="0.2">
      <c r="D1192" s="13"/>
      <c r="G1192" s="13"/>
    </row>
    <row r="1193" spans="4:7" x14ac:dyDescent="0.2">
      <c r="D1193" s="13"/>
      <c r="G1193" s="13"/>
    </row>
    <row r="1194" spans="4:7" x14ac:dyDescent="0.2">
      <c r="D1194" s="13"/>
      <c r="G1194" s="13"/>
    </row>
    <row r="1195" spans="4:7" x14ac:dyDescent="0.2">
      <c r="D1195" s="13"/>
      <c r="G1195" s="13"/>
    </row>
    <row r="1196" spans="4:7" x14ac:dyDescent="0.2">
      <c r="D1196" s="13"/>
      <c r="G1196" s="13"/>
    </row>
    <row r="1197" spans="4:7" x14ac:dyDescent="0.2">
      <c r="D1197" s="13"/>
      <c r="G1197" s="13"/>
    </row>
    <row r="1198" spans="4:7" x14ac:dyDescent="0.2">
      <c r="D1198" s="13"/>
      <c r="G1198" s="13"/>
    </row>
    <row r="1199" spans="4:7" x14ac:dyDescent="0.2">
      <c r="D1199" s="13"/>
      <c r="G1199" s="13"/>
    </row>
    <row r="1200" spans="4:7" x14ac:dyDescent="0.2">
      <c r="D1200" s="13"/>
      <c r="G1200" s="13"/>
    </row>
    <row r="1201" spans="4:7" x14ac:dyDescent="0.2">
      <c r="D1201" s="13"/>
      <c r="G1201" s="13"/>
    </row>
    <row r="1202" spans="4:7" x14ac:dyDescent="0.2">
      <c r="D1202" s="13"/>
      <c r="G1202" s="13"/>
    </row>
    <row r="1203" spans="4:7" x14ac:dyDescent="0.2">
      <c r="D1203" s="13"/>
      <c r="G1203" s="13"/>
    </row>
    <row r="1204" spans="4:7" x14ac:dyDescent="0.2">
      <c r="D1204" s="13"/>
      <c r="G1204" s="13"/>
    </row>
    <row r="1205" spans="4:7" x14ac:dyDescent="0.2">
      <c r="D1205" s="13"/>
      <c r="G1205" s="13"/>
    </row>
    <row r="1206" spans="4:7" x14ac:dyDescent="0.2">
      <c r="D1206" s="13"/>
      <c r="G1206" s="13"/>
    </row>
    <row r="1207" spans="4:7" x14ac:dyDescent="0.2">
      <c r="D1207" s="13"/>
      <c r="G1207" s="13"/>
    </row>
    <row r="1208" spans="4:7" x14ac:dyDescent="0.2">
      <c r="D1208" s="13"/>
      <c r="G1208" s="13"/>
    </row>
    <row r="1209" spans="4:7" x14ac:dyDescent="0.2">
      <c r="D1209" s="13"/>
      <c r="G1209" s="13"/>
    </row>
    <row r="1210" spans="4:7" x14ac:dyDescent="0.2">
      <c r="D1210" s="13"/>
      <c r="G1210" s="13"/>
    </row>
    <row r="1211" spans="4:7" x14ac:dyDescent="0.2">
      <c r="D1211" s="13"/>
      <c r="G1211" s="13"/>
    </row>
    <row r="1212" spans="4:7" x14ac:dyDescent="0.2">
      <c r="D1212" s="13"/>
      <c r="G1212" s="13"/>
    </row>
    <row r="1213" spans="4:7" x14ac:dyDescent="0.2">
      <c r="D1213" s="13"/>
      <c r="G1213" s="13"/>
    </row>
    <row r="1214" spans="4:7" x14ac:dyDescent="0.2">
      <c r="D1214" s="13"/>
      <c r="G1214" s="13"/>
    </row>
    <row r="1215" spans="4:7" x14ac:dyDescent="0.2">
      <c r="D1215" s="13"/>
      <c r="G1215" s="13"/>
    </row>
    <row r="1216" spans="4:7" x14ac:dyDescent="0.2">
      <c r="D1216" s="13"/>
      <c r="G1216" s="13"/>
    </row>
    <row r="1217" spans="4:7" x14ac:dyDescent="0.2">
      <c r="D1217" s="13"/>
      <c r="G1217" s="13"/>
    </row>
    <row r="1218" spans="4:7" x14ac:dyDescent="0.2">
      <c r="D1218" s="13"/>
      <c r="G1218" s="13"/>
    </row>
    <row r="1219" spans="4:7" x14ac:dyDescent="0.2">
      <c r="D1219" s="13"/>
      <c r="G1219" s="13"/>
    </row>
    <row r="1220" spans="4:7" x14ac:dyDescent="0.2">
      <c r="D1220" s="13"/>
      <c r="G1220" s="13"/>
    </row>
    <row r="1221" spans="4:7" x14ac:dyDescent="0.2">
      <c r="D1221" s="13"/>
      <c r="G1221" s="13"/>
    </row>
    <row r="1222" spans="4:7" x14ac:dyDescent="0.2">
      <c r="D1222" s="13"/>
      <c r="G1222" s="13"/>
    </row>
    <row r="1223" spans="4:7" x14ac:dyDescent="0.2">
      <c r="D1223" s="13"/>
      <c r="G1223" s="13"/>
    </row>
    <row r="1224" spans="4:7" x14ac:dyDescent="0.2">
      <c r="D1224" s="13"/>
      <c r="G1224" s="13"/>
    </row>
    <row r="1225" spans="4:7" x14ac:dyDescent="0.2">
      <c r="D1225" s="13"/>
      <c r="G1225" s="13"/>
    </row>
    <row r="1226" spans="4:7" x14ac:dyDescent="0.2">
      <c r="D1226" s="13"/>
      <c r="G1226" s="13"/>
    </row>
    <row r="1227" spans="4:7" x14ac:dyDescent="0.2">
      <c r="D1227" s="13"/>
      <c r="G1227" s="13"/>
    </row>
    <row r="1228" spans="4:7" x14ac:dyDescent="0.2">
      <c r="D1228" s="13"/>
      <c r="G1228" s="13"/>
    </row>
    <row r="1229" spans="4:7" x14ac:dyDescent="0.2">
      <c r="D1229" s="13"/>
      <c r="G1229" s="13"/>
    </row>
    <row r="1230" spans="4:7" x14ac:dyDescent="0.2">
      <c r="D1230" s="13"/>
      <c r="G1230" s="13"/>
    </row>
    <row r="1231" spans="4:7" x14ac:dyDescent="0.2">
      <c r="D1231" s="13"/>
      <c r="G1231" s="13"/>
    </row>
    <row r="1232" spans="4:7" x14ac:dyDescent="0.2">
      <c r="D1232" s="13"/>
      <c r="G1232" s="13"/>
    </row>
    <row r="1233" spans="4:7" x14ac:dyDescent="0.2">
      <c r="D1233" s="13"/>
      <c r="G1233" s="13"/>
    </row>
    <row r="1234" spans="4:7" x14ac:dyDescent="0.2">
      <c r="D1234" s="13"/>
      <c r="G1234" s="13"/>
    </row>
    <row r="1235" spans="4:7" x14ac:dyDescent="0.2">
      <c r="D1235" s="13"/>
      <c r="G1235" s="13"/>
    </row>
    <row r="1236" spans="4:7" x14ac:dyDescent="0.2">
      <c r="D1236" s="13"/>
      <c r="G1236" s="13"/>
    </row>
    <row r="1237" spans="4:7" x14ac:dyDescent="0.2">
      <c r="D1237" s="13"/>
      <c r="G1237" s="13"/>
    </row>
    <row r="1238" spans="4:7" x14ac:dyDescent="0.2">
      <c r="D1238" s="13"/>
      <c r="G1238" s="13"/>
    </row>
    <row r="1239" spans="4:7" x14ac:dyDescent="0.2">
      <c r="D1239" s="13"/>
      <c r="G1239" s="13"/>
    </row>
    <row r="1240" spans="4:7" x14ac:dyDescent="0.2">
      <c r="D1240" s="13"/>
      <c r="G1240" s="13"/>
    </row>
    <row r="1241" spans="4:7" x14ac:dyDescent="0.2">
      <c r="D1241" s="13"/>
      <c r="G1241" s="13"/>
    </row>
    <row r="1242" spans="4:7" x14ac:dyDescent="0.2">
      <c r="D1242" s="13"/>
      <c r="G1242" s="13"/>
    </row>
    <row r="1243" spans="4:7" x14ac:dyDescent="0.2">
      <c r="D1243" s="13"/>
      <c r="G1243" s="13"/>
    </row>
    <row r="1244" spans="4:7" x14ac:dyDescent="0.2">
      <c r="D1244" s="13"/>
      <c r="G1244" s="13"/>
    </row>
    <row r="1245" spans="4:7" x14ac:dyDescent="0.2">
      <c r="D1245" s="13"/>
      <c r="G1245" s="13"/>
    </row>
    <row r="1246" spans="4:7" x14ac:dyDescent="0.2">
      <c r="D1246" s="13"/>
      <c r="G1246" s="13"/>
    </row>
    <row r="1247" spans="4:7" x14ac:dyDescent="0.2">
      <c r="D1247" s="13"/>
      <c r="G1247" s="13"/>
    </row>
    <row r="1248" spans="4:7" x14ac:dyDescent="0.2">
      <c r="D1248" s="13"/>
      <c r="G1248" s="13"/>
    </row>
    <row r="1249" spans="4:7" x14ac:dyDescent="0.2">
      <c r="D1249" s="13"/>
      <c r="G1249" s="13"/>
    </row>
    <row r="1250" spans="4:7" x14ac:dyDescent="0.2">
      <c r="D1250" s="13"/>
      <c r="G1250" s="13"/>
    </row>
    <row r="1251" spans="4:7" x14ac:dyDescent="0.2">
      <c r="D1251" s="13"/>
      <c r="G1251" s="13"/>
    </row>
    <row r="1252" spans="4:7" x14ac:dyDescent="0.2">
      <c r="D1252" s="13"/>
      <c r="G1252" s="13"/>
    </row>
    <row r="1253" spans="4:7" x14ac:dyDescent="0.2">
      <c r="D1253" s="13"/>
      <c r="G1253" s="13"/>
    </row>
    <row r="1254" spans="4:7" x14ac:dyDescent="0.2">
      <c r="D1254" s="13"/>
      <c r="G1254" s="13"/>
    </row>
    <row r="1255" spans="4:7" x14ac:dyDescent="0.2">
      <c r="D1255" s="13"/>
      <c r="G1255" s="13"/>
    </row>
    <row r="1256" spans="4:7" x14ac:dyDescent="0.2">
      <c r="D1256" s="13"/>
      <c r="G1256" s="13"/>
    </row>
    <row r="1257" spans="4:7" x14ac:dyDescent="0.2">
      <c r="D1257" s="13"/>
      <c r="G1257" s="13"/>
    </row>
    <row r="1258" spans="4:7" x14ac:dyDescent="0.2">
      <c r="D1258" s="13"/>
      <c r="G1258" s="13"/>
    </row>
    <row r="1259" spans="4:7" x14ac:dyDescent="0.2">
      <c r="D1259" s="13"/>
      <c r="G1259" s="13"/>
    </row>
    <row r="1260" spans="4:7" x14ac:dyDescent="0.2">
      <c r="D1260" s="13"/>
      <c r="G1260" s="13"/>
    </row>
    <row r="1261" spans="4:7" x14ac:dyDescent="0.2">
      <c r="D1261" s="13"/>
      <c r="G1261" s="13"/>
    </row>
    <row r="1262" spans="4:7" x14ac:dyDescent="0.2">
      <c r="D1262" s="13"/>
      <c r="G1262" s="13"/>
    </row>
    <row r="1263" spans="4:7" x14ac:dyDescent="0.2">
      <c r="D1263" s="13"/>
      <c r="G1263" s="13"/>
    </row>
    <row r="1264" spans="4:7" x14ac:dyDescent="0.2">
      <c r="D1264" s="13"/>
      <c r="G1264" s="13"/>
    </row>
    <row r="1265" spans="4:7" x14ac:dyDescent="0.2">
      <c r="D1265" s="13"/>
      <c r="G1265" s="13"/>
    </row>
    <row r="1266" spans="4:7" x14ac:dyDescent="0.2">
      <c r="D1266" s="13"/>
      <c r="G1266" s="13"/>
    </row>
    <row r="1267" spans="4:7" x14ac:dyDescent="0.2">
      <c r="D1267" s="13"/>
      <c r="G1267" s="13"/>
    </row>
    <row r="1268" spans="4:7" x14ac:dyDescent="0.2">
      <c r="D1268" s="13"/>
      <c r="G1268" s="13"/>
    </row>
    <row r="1269" spans="4:7" x14ac:dyDescent="0.2">
      <c r="D1269" s="13"/>
      <c r="G1269" s="13"/>
    </row>
    <row r="1270" spans="4:7" x14ac:dyDescent="0.2">
      <c r="D1270" s="13"/>
      <c r="G1270" s="13"/>
    </row>
    <row r="1271" spans="4:7" x14ac:dyDescent="0.2">
      <c r="D1271" s="13"/>
      <c r="G1271" s="13"/>
    </row>
    <row r="1272" spans="4:7" x14ac:dyDescent="0.2">
      <c r="D1272" s="13"/>
      <c r="G1272" s="13"/>
    </row>
    <row r="1273" spans="4:7" x14ac:dyDescent="0.2">
      <c r="D1273" s="13"/>
      <c r="G1273" s="13"/>
    </row>
    <row r="1274" spans="4:7" x14ac:dyDescent="0.2">
      <c r="D1274" s="13"/>
      <c r="G1274" s="13"/>
    </row>
    <row r="1275" spans="4:7" x14ac:dyDescent="0.2">
      <c r="D1275" s="13"/>
      <c r="G1275" s="13"/>
    </row>
    <row r="1276" spans="4:7" x14ac:dyDescent="0.2">
      <c r="D1276" s="13"/>
      <c r="G1276" s="13"/>
    </row>
    <row r="1277" spans="4:7" x14ac:dyDescent="0.2">
      <c r="D1277" s="13"/>
      <c r="G1277" s="13"/>
    </row>
    <row r="1278" spans="4:7" x14ac:dyDescent="0.2">
      <c r="D1278" s="13"/>
      <c r="G1278" s="13"/>
    </row>
    <row r="1279" spans="4:7" x14ac:dyDescent="0.2">
      <c r="D1279" s="13"/>
      <c r="G1279" s="13"/>
    </row>
    <row r="1280" spans="4:7" x14ac:dyDescent="0.2">
      <c r="D1280" s="13"/>
      <c r="G1280" s="13"/>
    </row>
    <row r="1281" spans="4:7" x14ac:dyDescent="0.2">
      <c r="D1281" s="13"/>
      <c r="G1281" s="13"/>
    </row>
    <row r="1282" spans="4:7" x14ac:dyDescent="0.2">
      <c r="D1282" s="13"/>
      <c r="G1282" s="13"/>
    </row>
    <row r="1283" spans="4:7" x14ac:dyDescent="0.2">
      <c r="D1283" s="13"/>
      <c r="G1283" s="13"/>
    </row>
    <row r="1284" spans="4:7" x14ac:dyDescent="0.2">
      <c r="D1284" s="13"/>
      <c r="G1284" s="13"/>
    </row>
    <row r="1285" spans="4:7" x14ac:dyDescent="0.2">
      <c r="D1285" s="13"/>
      <c r="G1285" s="13"/>
    </row>
    <row r="1286" spans="4:7" x14ac:dyDescent="0.2">
      <c r="D1286" s="13"/>
      <c r="G1286" s="13"/>
    </row>
    <row r="1287" spans="4:7" x14ac:dyDescent="0.2">
      <c r="D1287" s="13"/>
      <c r="G1287" s="13"/>
    </row>
    <row r="1288" spans="4:7" x14ac:dyDescent="0.2">
      <c r="D1288" s="13"/>
      <c r="G1288" s="13"/>
    </row>
    <row r="1289" spans="4:7" x14ac:dyDescent="0.2">
      <c r="D1289" s="13"/>
      <c r="G1289" s="13"/>
    </row>
    <row r="1290" spans="4:7" x14ac:dyDescent="0.2">
      <c r="D1290" s="13"/>
      <c r="G1290" s="13"/>
    </row>
    <row r="1291" spans="4:7" x14ac:dyDescent="0.2">
      <c r="D1291" s="13"/>
      <c r="G1291" s="13"/>
    </row>
    <row r="1292" spans="4:7" x14ac:dyDescent="0.2">
      <c r="D1292" s="13"/>
      <c r="G1292" s="13"/>
    </row>
    <row r="1293" spans="4:7" x14ac:dyDescent="0.2">
      <c r="D1293" s="13"/>
      <c r="G1293" s="13"/>
    </row>
    <row r="1294" spans="4:7" x14ac:dyDescent="0.2">
      <c r="D1294" s="13"/>
      <c r="G1294" s="13"/>
    </row>
    <row r="1295" spans="4:7" x14ac:dyDescent="0.2">
      <c r="D1295" s="13"/>
      <c r="G1295" s="13"/>
    </row>
    <row r="1296" spans="4:7" x14ac:dyDescent="0.2">
      <c r="D1296" s="13"/>
      <c r="G1296" s="13"/>
    </row>
    <row r="1297" spans="4:7" x14ac:dyDescent="0.2">
      <c r="D1297" s="13"/>
      <c r="G1297" s="13"/>
    </row>
    <row r="1298" spans="4:7" x14ac:dyDescent="0.2">
      <c r="D1298" s="13"/>
      <c r="G1298" s="13"/>
    </row>
    <row r="1299" spans="4:7" x14ac:dyDescent="0.2">
      <c r="D1299" s="13"/>
      <c r="G1299" s="13"/>
    </row>
    <row r="1300" spans="4:7" x14ac:dyDescent="0.2">
      <c r="D1300" s="13"/>
      <c r="G1300" s="13"/>
    </row>
    <row r="1301" spans="4:7" x14ac:dyDescent="0.2">
      <c r="D1301" s="13"/>
      <c r="G1301" s="13"/>
    </row>
    <row r="1302" spans="4:7" x14ac:dyDescent="0.2">
      <c r="D1302" s="13"/>
      <c r="G1302" s="13"/>
    </row>
    <row r="1303" spans="4:7" x14ac:dyDescent="0.2">
      <c r="D1303" s="13"/>
      <c r="G1303" s="13"/>
    </row>
    <row r="1304" spans="4:7" x14ac:dyDescent="0.2">
      <c r="D1304" s="13"/>
      <c r="G1304" s="13"/>
    </row>
    <row r="1305" spans="4:7" x14ac:dyDescent="0.2">
      <c r="D1305" s="13"/>
      <c r="G1305" s="13"/>
    </row>
    <row r="1306" spans="4:7" x14ac:dyDescent="0.2">
      <c r="D1306" s="13"/>
      <c r="G1306" s="13"/>
    </row>
    <row r="1307" spans="4:7" x14ac:dyDescent="0.2">
      <c r="D1307" s="13"/>
      <c r="G1307" s="13"/>
    </row>
    <row r="1308" spans="4:7" x14ac:dyDescent="0.2">
      <c r="D1308" s="13"/>
      <c r="G1308" s="13"/>
    </row>
    <row r="1309" spans="4:7" x14ac:dyDescent="0.2">
      <c r="D1309" s="13"/>
      <c r="G1309" s="13"/>
    </row>
    <row r="1310" spans="4:7" x14ac:dyDescent="0.2">
      <c r="D1310" s="13"/>
      <c r="G1310" s="13"/>
    </row>
    <row r="1311" spans="4:7" x14ac:dyDescent="0.2">
      <c r="D1311" s="13"/>
      <c r="G1311" s="13"/>
    </row>
    <row r="1312" spans="4:7" x14ac:dyDescent="0.2">
      <c r="D1312" s="13"/>
      <c r="G1312" s="13"/>
    </row>
    <row r="1313" spans="4:7" x14ac:dyDescent="0.2">
      <c r="D1313" s="13"/>
      <c r="G1313" s="13"/>
    </row>
    <row r="1314" spans="4:7" x14ac:dyDescent="0.2">
      <c r="D1314" s="13"/>
      <c r="G1314" s="13"/>
    </row>
    <row r="1315" spans="4:7" x14ac:dyDescent="0.2">
      <c r="D1315" s="13"/>
      <c r="G1315" s="13"/>
    </row>
    <row r="1316" spans="4:7" x14ac:dyDescent="0.2">
      <c r="D1316" s="13"/>
      <c r="G1316" s="13"/>
    </row>
    <row r="1317" spans="4:7" x14ac:dyDescent="0.2">
      <c r="D1317" s="13"/>
      <c r="G1317" s="13"/>
    </row>
    <row r="1318" spans="4:7" x14ac:dyDescent="0.2">
      <c r="D1318" s="13"/>
      <c r="G1318" s="13"/>
    </row>
    <row r="1319" spans="4:7" x14ac:dyDescent="0.2">
      <c r="D1319" s="13"/>
      <c r="G1319" s="13"/>
    </row>
    <row r="1320" spans="4:7" x14ac:dyDescent="0.2">
      <c r="D1320" s="13"/>
      <c r="G1320" s="13"/>
    </row>
    <row r="1321" spans="4:7" x14ac:dyDescent="0.2">
      <c r="D1321" s="13"/>
      <c r="G1321" s="13"/>
    </row>
    <row r="1322" spans="4:7" x14ac:dyDescent="0.2">
      <c r="D1322" s="13"/>
      <c r="G1322" s="13"/>
    </row>
    <row r="1323" spans="4:7" x14ac:dyDescent="0.2">
      <c r="D1323" s="13"/>
      <c r="G1323" s="13"/>
    </row>
    <row r="1324" spans="4:7" x14ac:dyDescent="0.2">
      <c r="D1324" s="13"/>
      <c r="G1324" s="13"/>
    </row>
    <row r="1325" spans="4:7" x14ac:dyDescent="0.2">
      <c r="D1325" s="13"/>
      <c r="G1325" s="13"/>
    </row>
    <row r="1326" spans="4:7" x14ac:dyDescent="0.2">
      <c r="D1326" s="13"/>
      <c r="G1326" s="13"/>
    </row>
    <row r="1327" spans="4:7" x14ac:dyDescent="0.2">
      <c r="D1327" s="13"/>
      <c r="G1327" s="13"/>
    </row>
    <row r="1328" spans="4:7" x14ac:dyDescent="0.2">
      <c r="D1328" s="13"/>
      <c r="G1328" s="13"/>
    </row>
    <row r="1329" spans="4:7" x14ac:dyDescent="0.2">
      <c r="D1329" s="13"/>
      <c r="G1329" s="13"/>
    </row>
    <row r="1330" spans="4:7" x14ac:dyDescent="0.2">
      <c r="D1330" s="13"/>
      <c r="G1330" s="13"/>
    </row>
    <row r="1331" spans="4:7" x14ac:dyDescent="0.2">
      <c r="D1331" s="13"/>
      <c r="G1331" s="13"/>
    </row>
    <row r="1332" spans="4:7" x14ac:dyDescent="0.2">
      <c r="D1332" s="13"/>
      <c r="G1332" s="13"/>
    </row>
    <row r="1333" spans="4:7" x14ac:dyDescent="0.2">
      <c r="D1333" s="13"/>
      <c r="G1333" s="13"/>
    </row>
    <row r="1334" spans="4:7" x14ac:dyDescent="0.2">
      <c r="D1334" s="13"/>
      <c r="G1334" s="13"/>
    </row>
    <row r="1335" spans="4:7" x14ac:dyDescent="0.2">
      <c r="D1335" s="13"/>
      <c r="G1335" s="13"/>
    </row>
    <row r="1336" spans="4:7" x14ac:dyDescent="0.2">
      <c r="D1336" s="13"/>
      <c r="G1336" s="13"/>
    </row>
    <row r="1337" spans="4:7" x14ac:dyDescent="0.2">
      <c r="D1337" s="13"/>
      <c r="G1337" s="13"/>
    </row>
    <row r="1338" spans="4:7" x14ac:dyDescent="0.2">
      <c r="D1338" s="13"/>
      <c r="G1338" s="13"/>
    </row>
    <row r="1339" spans="4:7" x14ac:dyDescent="0.2">
      <c r="D1339" s="13"/>
      <c r="G1339" s="13"/>
    </row>
    <row r="1340" spans="4:7" x14ac:dyDescent="0.2">
      <c r="D1340" s="13"/>
      <c r="G1340" s="13"/>
    </row>
    <row r="1341" spans="4:7" x14ac:dyDescent="0.2">
      <c r="D1341" s="13"/>
      <c r="G1341" s="13"/>
    </row>
    <row r="1342" spans="4:7" x14ac:dyDescent="0.2">
      <c r="D1342" s="13"/>
      <c r="G1342" s="13"/>
    </row>
    <row r="1343" spans="4:7" x14ac:dyDescent="0.2">
      <c r="D1343" s="13"/>
      <c r="G1343" s="13"/>
    </row>
    <row r="1344" spans="4:7" x14ac:dyDescent="0.2">
      <c r="D1344" s="13"/>
      <c r="G1344" s="13"/>
    </row>
    <row r="1345" spans="4:7" x14ac:dyDescent="0.2">
      <c r="D1345" s="13"/>
      <c r="G1345" s="13"/>
    </row>
    <row r="1346" spans="4:7" x14ac:dyDescent="0.2">
      <c r="D1346" s="13"/>
      <c r="G1346" s="13"/>
    </row>
    <row r="1347" spans="4:7" x14ac:dyDescent="0.2">
      <c r="D1347" s="13"/>
      <c r="G1347" s="13"/>
    </row>
    <row r="1348" spans="4:7" x14ac:dyDescent="0.2">
      <c r="D1348" s="13"/>
      <c r="G1348" s="13"/>
    </row>
    <row r="1349" spans="4:7" x14ac:dyDescent="0.2">
      <c r="D1349" s="13"/>
      <c r="G1349" s="13"/>
    </row>
    <row r="1350" spans="4:7" x14ac:dyDescent="0.2">
      <c r="D1350" s="13"/>
      <c r="G1350" s="13"/>
    </row>
    <row r="1351" spans="4:7" x14ac:dyDescent="0.2">
      <c r="D1351" s="13"/>
      <c r="G1351" s="13"/>
    </row>
    <row r="1352" spans="4:7" x14ac:dyDescent="0.2">
      <c r="D1352" s="13"/>
      <c r="G1352" s="13"/>
    </row>
    <row r="1353" spans="4:7" x14ac:dyDescent="0.2">
      <c r="D1353" s="13"/>
      <c r="G1353" s="13"/>
    </row>
    <row r="1354" spans="4:7" x14ac:dyDescent="0.2">
      <c r="D1354" s="13"/>
      <c r="G1354" s="13"/>
    </row>
    <row r="1355" spans="4:7" x14ac:dyDescent="0.2">
      <c r="D1355" s="13"/>
      <c r="G1355" s="13"/>
    </row>
    <row r="1356" spans="4:7" x14ac:dyDescent="0.2">
      <c r="D1356" s="13"/>
      <c r="G1356" s="13"/>
    </row>
    <row r="1357" spans="4:7" x14ac:dyDescent="0.2">
      <c r="D1357" s="13"/>
      <c r="G1357" s="13"/>
    </row>
    <row r="1358" spans="4:7" x14ac:dyDescent="0.2">
      <c r="D1358" s="13"/>
      <c r="G1358" s="13"/>
    </row>
    <row r="1359" spans="4:7" x14ac:dyDescent="0.2">
      <c r="D1359" s="13"/>
      <c r="G1359" s="13"/>
    </row>
    <row r="1360" spans="4:7" x14ac:dyDescent="0.2">
      <c r="D1360" s="13"/>
      <c r="G1360" s="13"/>
    </row>
    <row r="1361" spans="4:7" x14ac:dyDescent="0.2">
      <c r="D1361" s="13"/>
      <c r="G1361" s="13"/>
    </row>
    <row r="1362" spans="4:7" x14ac:dyDescent="0.2">
      <c r="D1362" s="13"/>
      <c r="G1362" s="13"/>
    </row>
    <row r="1363" spans="4:7" x14ac:dyDescent="0.2">
      <c r="D1363" s="13"/>
      <c r="G1363" s="13"/>
    </row>
    <row r="1364" spans="4:7" x14ac:dyDescent="0.2">
      <c r="D1364" s="13"/>
      <c r="G1364" s="13"/>
    </row>
    <row r="1365" spans="4:7" x14ac:dyDescent="0.2">
      <c r="D1365" s="13"/>
      <c r="G1365" s="13"/>
    </row>
    <row r="1366" spans="4:7" x14ac:dyDescent="0.2">
      <c r="D1366" s="13"/>
      <c r="G1366" s="13"/>
    </row>
    <row r="1367" spans="4:7" x14ac:dyDescent="0.2">
      <c r="D1367" s="13"/>
      <c r="G1367" s="13"/>
    </row>
    <row r="1368" spans="4:7" x14ac:dyDescent="0.2">
      <c r="D1368" s="13"/>
      <c r="G1368" s="13"/>
    </row>
    <row r="1369" spans="4:7" x14ac:dyDescent="0.2">
      <c r="D1369" s="13"/>
      <c r="G1369" s="13"/>
    </row>
    <row r="1370" spans="4:7" x14ac:dyDescent="0.2">
      <c r="D1370" s="13"/>
      <c r="G1370" s="13"/>
    </row>
    <row r="1371" spans="4:7" x14ac:dyDescent="0.2">
      <c r="D1371" s="13"/>
      <c r="G1371" s="13"/>
    </row>
    <row r="1372" spans="4:7" x14ac:dyDescent="0.2">
      <c r="D1372" s="13"/>
      <c r="G1372" s="13"/>
    </row>
    <row r="1373" spans="4:7" x14ac:dyDescent="0.2">
      <c r="D1373" s="13"/>
      <c r="G1373" s="13"/>
    </row>
    <row r="1374" spans="4:7" x14ac:dyDescent="0.2">
      <c r="D1374" s="13"/>
      <c r="G1374" s="13"/>
    </row>
    <row r="1375" spans="4:7" x14ac:dyDescent="0.2">
      <c r="D1375" s="13"/>
      <c r="G1375" s="13"/>
    </row>
    <row r="1376" spans="4:7" x14ac:dyDescent="0.2">
      <c r="D1376" s="13"/>
      <c r="G1376" s="13"/>
    </row>
    <row r="1377" spans="4:7" x14ac:dyDescent="0.2">
      <c r="D1377" s="13"/>
      <c r="G1377" s="13"/>
    </row>
    <row r="1378" spans="4:7" x14ac:dyDescent="0.2">
      <c r="D1378" s="13"/>
      <c r="G1378" s="13"/>
    </row>
    <row r="1379" spans="4:7" x14ac:dyDescent="0.2">
      <c r="D1379" s="13"/>
      <c r="G1379" s="13"/>
    </row>
    <row r="1380" spans="4:7" x14ac:dyDescent="0.2">
      <c r="D1380" s="13"/>
      <c r="G1380" s="13"/>
    </row>
    <row r="1381" spans="4:7" x14ac:dyDescent="0.2">
      <c r="D1381" s="13"/>
      <c r="G1381" s="13"/>
    </row>
    <row r="1382" spans="4:7" x14ac:dyDescent="0.2">
      <c r="D1382" s="13"/>
      <c r="G1382" s="13"/>
    </row>
    <row r="1383" spans="4:7" x14ac:dyDescent="0.2">
      <c r="D1383" s="13"/>
      <c r="G1383" s="13"/>
    </row>
    <row r="1384" spans="4:7" x14ac:dyDescent="0.2">
      <c r="D1384" s="13"/>
      <c r="G1384" s="13"/>
    </row>
    <row r="1385" spans="4:7" x14ac:dyDescent="0.2">
      <c r="D1385" s="13"/>
      <c r="G1385" s="13"/>
    </row>
    <row r="1386" spans="4:7" x14ac:dyDescent="0.2">
      <c r="D1386" s="13"/>
      <c r="G1386" s="13"/>
    </row>
    <row r="1387" spans="4:7" x14ac:dyDescent="0.2">
      <c r="D1387" s="13"/>
      <c r="G1387" s="13"/>
    </row>
    <row r="1388" spans="4:7" x14ac:dyDescent="0.2">
      <c r="D1388" s="13"/>
      <c r="G1388" s="13"/>
    </row>
    <row r="1389" spans="4:7" x14ac:dyDescent="0.2">
      <c r="D1389" s="13"/>
      <c r="G1389" s="13"/>
    </row>
    <row r="1390" spans="4:7" x14ac:dyDescent="0.2">
      <c r="D1390" s="13"/>
      <c r="G1390" s="13"/>
    </row>
    <row r="1391" spans="4:7" x14ac:dyDescent="0.2">
      <c r="D1391" s="13"/>
      <c r="G1391" s="13"/>
    </row>
    <row r="1392" spans="4:7" x14ac:dyDescent="0.2">
      <c r="D1392" s="13"/>
      <c r="G1392" s="13"/>
    </row>
    <row r="1393" spans="4:7" x14ac:dyDescent="0.2">
      <c r="D1393" s="13"/>
      <c r="G1393" s="13"/>
    </row>
    <row r="1394" spans="4:7" x14ac:dyDescent="0.2">
      <c r="D1394" s="13"/>
      <c r="G1394" s="13"/>
    </row>
    <row r="1395" spans="4:7" x14ac:dyDescent="0.2">
      <c r="D1395" s="13"/>
      <c r="G1395" s="13"/>
    </row>
    <row r="1396" spans="4:7" x14ac:dyDescent="0.2">
      <c r="D1396" s="13"/>
      <c r="G1396" s="13"/>
    </row>
    <row r="1397" spans="4:7" x14ac:dyDescent="0.2">
      <c r="D1397" s="13"/>
      <c r="G1397" s="13"/>
    </row>
    <row r="1398" spans="4:7" x14ac:dyDescent="0.2">
      <c r="D1398" s="13"/>
      <c r="G1398" s="13"/>
    </row>
    <row r="1399" spans="4:7" x14ac:dyDescent="0.2">
      <c r="D1399" s="13"/>
      <c r="G1399" s="13"/>
    </row>
    <row r="1400" spans="4:7" x14ac:dyDescent="0.2">
      <c r="D1400" s="13"/>
      <c r="G1400" s="13"/>
    </row>
    <row r="1401" spans="4:7" x14ac:dyDescent="0.2">
      <c r="D1401" s="13"/>
      <c r="G1401" s="13"/>
    </row>
    <row r="1402" spans="4:7" x14ac:dyDescent="0.2">
      <c r="D1402" s="13"/>
      <c r="G1402" s="13"/>
    </row>
    <row r="1403" spans="4:7" x14ac:dyDescent="0.2">
      <c r="D1403" s="13"/>
      <c r="G1403" s="13"/>
    </row>
    <row r="1404" spans="4:7" x14ac:dyDescent="0.2">
      <c r="D1404" s="13"/>
      <c r="G1404" s="13"/>
    </row>
    <row r="1405" spans="4:7" x14ac:dyDescent="0.2">
      <c r="D1405" s="13"/>
      <c r="G1405" s="13"/>
    </row>
    <row r="1406" spans="4:7" x14ac:dyDescent="0.2">
      <c r="D1406" s="13"/>
      <c r="G1406" s="13"/>
    </row>
    <row r="1407" spans="4:7" x14ac:dyDescent="0.2">
      <c r="D1407" s="13"/>
      <c r="G1407" s="13"/>
    </row>
    <row r="1408" spans="4:7" x14ac:dyDescent="0.2">
      <c r="D1408" s="13"/>
      <c r="G1408" s="13"/>
    </row>
    <row r="1409" spans="4:7" x14ac:dyDescent="0.2">
      <c r="D1409" s="13"/>
      <c r="G1409" s="13"/>
    </row>
    <row r="1410" spans="4:7" x14ac:dyDescent="0.2">
      <c r="D1410" s="13"/>
      <c r="G1410" s="13"/>
    </row>
    <row r="1411" spans="4:7" x14ac:dyDescent="0.2">
      <c r="D1411" s="13"/>
      <c r="G1411" s="13"/>
    </row>
    <row r="1412" spans="4:7" x14ac:dyDescent="0.2">
      <c r="D1412" s="13"/>
      <c r="G1412" s="13"/>
    </row>
    <row r="1413" spans="4:7" x14ac:dyDescent="0.2">
      <c r="D1413" s="13"/>
      <c r="G1413" s="13"/>
    </row>
    <row r="1414" spans="4:7" x14ac:dyDescent="0.2">
      <c r="D1414" s="13"/>
      <c r="G1414" s="13"/>
    </row>
    <row r="1415" spans="4:7" x14ac:dyDescent="0.2">
      <c r="D1415" s="13"/>
      <c r="G1415" s="13"/>
    </row>
    <row r="1416" spans="4:7" x14ac:dyDescent="0.2">
      <c r="D1416" s="13"/>
      <c r="G1416" s="13"/>
    </row>
    <row r="1417" spans="4:7" x14ac:dyDescent="0.2">
      <c r="D1417" s="13"/>
      <c r="G1417" s="13"/>
    </row>
    <row r="1418" spans="4:7" x14ac:dyDescent="0.2">
      <c r="D1418" s="13"/>
      <c r="G1418" s="13"/>
    </row>
    <row r="1419" spans="4:7" x14ac:dyDescent="0.2">
      <c r="D1419" s="13"/>
      <c r="G1419" s="13"/>
    </row>
    <row r="1420" spans="4:7" x14ac:dyDescent="0.2">
      <c r="D1420" s="13"/>
      <c r="G1420" s="13"/>
    </row>
    <row r="1421" spans="4:7" x14ac:dyDescent="0.2">
      <c r="D1421" s="13"/>
      <c r="G1421" s="13"/>
    </row>
    <row r="1422" spans="4:7" x14ac:dyDescent="0.2">
      <c r="D1422" s="13"/>
      <c r="G1422" s="13"/>
    </row>
    <row r="1423" spans="4:7" x14ac:dyDescent="0.2">
      <c r="D1423" s="13"/>
      <c r="G1423" s="13"/>
    </row>
    <row r="1424" spans="4:7" x14ac:dyDescent="0.2">
      <c r="D1424" s="13"/>
      <c r="G1424" s="13"/>
    </row>
    <row r="1425" spans="4:7" x14ac:dyDescent="0.2">
      <c r="D1425" s="13"/>
      <c r="G1425" s="13"/>
    </row>
    <row r="1426" spans="4:7" x14ac:dyDescent="0.2">
      <c r="D1426" s="13"/>
      <c r="G1426" s="13"/>
    </row>
    <row r="1427" spans="4:7" x14ac:dyDescent="0.2">
      <c r="D1427" s="13"/>
      <c r="G1427" s="13"/>
    </row>
    <row r="1428" spans="4:7" x14ac:dyDescent="0.2">
      <c r="D1428" s="13"/>
      <c r="G1428" s="13"/>
    </row>
    <row r="1429" spans="4:7" x14ac:dyDescent="0.2">
      <c r="D1429" s="13"/>
      <c r="G1429" s="13"/>
    </row>
    <row r="1430" spans="4:7" x14ac:dyDescent="0.2">
      <c r="D1430" s="13"/>
      <c r="G1430" s="13"/>
    </row>
    <row r="1431" spans="4:7" x14ac:dyDescent="0.2">
      <c r="D1431" s="13"/>
      <c r="G1431" s="13"/>
    </row>
    <row r="1432" spans="4:7" x14ac:dyDescent="0.2">
      <c r="D1432" s="13"/>
      <c r="G1432" s="13"/>
    </row>
    <row r="1433" spans="4:7" x14ac:dyDescent="0.2">
      <c r="D1433" s="13"/>
      <c r="G1433" s="13"/>
    </row>
    <row r="1434" spans="4:7" x14ac:dyDescent="0.2">
      <c r="D1434" s="13"/>
      <c r="G1434" s="13"/>
    </row>
    <row r="1435" spans="4:7" x14ac:dyDescent="0.2">
      <c r="D1435" s="13"/>
      <c r="G1435" s="13"/>
    </row>
    <row r="1436" spans="4:7" x14ac:dyDescent="0.2">
      <c r="D1436" s="13"/>
      <c r="G1436" s="13"/>
    </row>
    <row r="1437" spans="4:7" x14ac:dyDescent="0.2">
      <c r="D1437" s="13"/>
      <c r="G1437" s="13"/>
    </row>
    <row r="1438" spans="4:7" x14ac:dyDescent="0.2">
      <c r="D1438" s="13"/>
      <c r="G1438" s="13"/>
    </row>
    <row r="1439" spans="4:7" x14ac:dyDescent="0.2">
      <c r="D1439" s="13"/>
      <c r="G1439" s="13"/>
    </row>
    <row r="1440" spans="4:7" x14ac:dyDescent="0.2">
      <c r="D1440" s="13"/>
      <c r="G1440" s="13"/>
    </row>
    <row r="1441" spans="4:7" x14ac:dyDescent="0.2">
      <c r="D1441" s="13"/>
      <c r="G1441" s="13"/>
    </row>
    <row r="1442" spans="4:7" x14ac:dyDescent="0.2">
      <c r="D1442" s="13"/>
      <c r="G1442" s="13"/>
    </row>
    <row r="1443" spans="4:7" x14ac:dyDescent="0.2">
      <c r="D1443" s="13"/>
      <c r="G1443" s="13"/>
    </row>
    <row r="1444" spans="4:7" x14ac:dyDescent="0.2">
      <c r="D1444" s="13"/>
      <c r="G1444" s="13"/>
    </row>
    <row r="1445" spans="4:7" x14ac:dyDescent="0.2">
      <c r="D1445" s="13"/>
      <c r="G1445" s="13"/>
    </row>
    <row r="1446" spans="4:7" x14ac:dyDescent="0.2">
      <c r="D1446" s="13"/>
      <c r="G1446" s="13"/>
    </row>
    <row r="1447" spans="4:7" x14ac:dyDescent="0.2">
      <c r="D1447" s="13"/>
      <c r="G1447" s="13"/>
    </row>
    <row r="1448" spans="4:7" x14ac:dyDescent="0.2">
      <c r="D1448" s="13"/>
      <c r="G1448" s="13"/>
    </row>
    <row r="1449" spans="4:7" x14ac:dyDescent="0.2">
      <c r="D1449" s="13"/>
      <c r="G1449" s="13"/>
    </row>
    <row r="1450" spans="4:7" x14ac:dyDescent="0.2">
      <c r="D1450" s="13"/>
      <c r="G1450" s="13"/>
    </row>
    <row r="1451" spans="4:7" x14ac:dyDescent="0.2">
      <c r="D1451" s="13"/>
      <c r="G1451" s="13"/>
    </row>
    <row r="1452" spans="4:7" x14ac:dyDescent="0.2">
      <c r="D1452" s="13"/>
      <c r="G1452" s="13"/>
    </row>
    <row r="1453" spans="4:7" x14ac:dyDescent="0.2">
      <c r="D1453" s="13"/>
      <c r="G1453" s="13"/>
    </row>
    <row r="1454" spans="4:7" x14ac:dyDescent="0.2">
      <c r="D1454" s="13"/>
      <c r="G1454" s="13"/>
    </row>
    <row r="1455" spans="4:7" x14ac:dyDescent="0.2">
      <c r="D1455" s="13"/>
      <c r="G1455" s="13"/>
    </row>
    <row r="1456" spans="4:7" x14ac:dyDescent="0.2">
      <c r="D1456" s="13"/>
      <c r="G1456" s="13"/>
    </row>
    <row r="1457" spans="4:7" x14ac:dyDescent="0.2">
      <c r="D1457" s="13"/>
      <c r="G1457" s="13"/>
    </row>
    <row r="1458" spans="4:7" x14ac:dyDescent="0.2">
      <c r="D1458" s="13"/>
      <c r="G1458" s="13"/>
    </row>
    <row r="1459" spans="4:7" x14ac:dyDescent="0.2">
      <c r="D1459" s="13"/>
      <c r="G1459" s="13"/>
    </row>
    <row r="1460" spans="4:7" x14ac:dyDescent="0.2">
      <c r="D1460" s="13"/>
      <c r="G1460" s="13"/>
    </row>
    <row r="1461" spans="4:7" x14ac:dyDescent="0.2">
      <c r="D1461" s="13"/>
      <c r="G1461" s="13"/>
    </row>
    <row r="1462" spans="4:7" x14ac:dyDescent="0.2">
      <c r="D1462" s="13"/>
      <c r="G1462" s="13"/>
    </row>
    <row r="1463" spans="4:7" x14ac:dyDescent="0.2">
      <c r="D1463" s="13"/>
      <c r="G1463" s="13"/>
    </row>
    <row r="1464" spans="4:7" x14ac:dyDescent="0.2">
      <c r="D1464" s="13"/>
      <c r="G1464" s="13"/>
    </row>
    <row r="1465" spans="4:7" x14ac:dyDescent="0.2">
      <c r="D1465" s="13"/>
      <c r="G1465" s="13"/>
    </row>
    <row r="1466" spans="4:7" x14ac:dyDescent="0.2">
      <c r="D1466" s="13"/>
      <c r="G1466" s="13"/>
    </row>
    <row r="1467" spans="4:7" x14ac:dyDescent="0.2">
      <c r="D1467" s="13"/>
      <c r="G1467" s="13"/>
    </row>
    <row r="1468" spans="4:7" x14ac:dyDescent="0.2">
      <c r="D1468" s="13"/>
      <c r="G1468" s="13"/>
    </row>
    <row r="1469" spans="4:7" x14ac:dyDescent="0.2">
      <c r="D1469" s="13"/>
      <c r="G1469" s="13"/>
    </row>
    <row r="1470" spans="4:7" x14ac:dyDescent="0.2">
      <c r="D1470" s="13"/>
      <c r="G1470" s="13"/>
    </row>
    <row r="1471" spans="4:7" x14ac:dyDescent="0.2">
      <c r="D1471" s="13"/>
      <c r="G1471" s="13"/>
    </row>
    <row r="1472" spans="4:7" x14ac:dyDescent="0.2">
      <c r="D1472" s="13"/>
      <c r="G1472" s="13"/>
    </row>
    <row r="1473" spans="4:7" x14ac:dyDescent="0.2">
      <c r="D1473" s="13"/>
      <c r="G1473" s="13"/>
    </row>
    <row r="1474" spans="4:7" x14ac:dyDescent="0.2">
      <c r="D1474" s="13"/>
      <c r="G1474" s="13"/>
    </row>
    <row r="1475" spans="4:7" x14ac:dyDescent="0.2">
      <c r="D1475" s="13"/>
      <c r="G1475" s="13"/>
    </row>
    <row r="1476" spans="4:7" x14ac:dyDescent="0.2">
      <c r="D1476" s="13"/>
      <c r="G1476" s="13"/>
    </row>
    <row r="1477" spans="4:7" x14ac:dyDescent="0.2">
      <c r="D1477" s="13"/>
      <c r="G1477" s="13"/>
    </row>
    <row r="1478" spans="4:7" x14ac:dyDescent="0.2">
      <c r="D1478" s="13"/>
      <c r="G1478" s="13"/>
    </row>
    <row r="1479" spans="4:7" x14ac:dyDescent="0.2">
      <c r="D1479" s="13"/>
      <c r="G1479" s="13"/>
    </row>
    <row r="1480" spans="4:7" x14ac:dyDescent="0.2">
      <c r="D1480" s="13"/>
      <c r="G1480" s="13"/>
    </row>
    <row r="1481" spans="4:7" x14ac:dyDescent="0.2">
      <c r="D1481" s="13"/>
      <c r="G1481" s="13"/>
    </row>
    <row r="1482" spans="4:7" x14ac:dyDescent="0.2">
      <c r="D1482" s="13"/>
      <c r="G1482" s="13"/>
    </row>
    <row r="1483" spans="4:7" x14ac:dyDescent="0.2">
      <c r="D1483" s="13"/>
      <c r="G1483" s="13"/>
    </row>
    <row r="1484" spans="4:7" x14ac:dyDescent="0.2">
      <c r="D1484" s="13"/>
      <c r="G1484" s="13"/>
    </row>
    <row r="1485" spans="4:7" x14ac:dyDescent="0.2">
      <c r="D1485" s="13"/>
      <c r="G1485" s="13"/>
    </row>
    <row r="1486" spans="4:7" x14ac:dyDescent="0.2">
      <c r="D1486" s="13"/>
      <c r="G1486" s="13"/>
    </row>
    <row r="1487" spans="4:7" x14ac:dyDescent="0.2">
      <c r="D1487" s="13"/>
      <c r="G1487" s="13"/>
    </row>
    <row r="1488" spans="4:7" x14ac:dyDescent="0.2">
      <c r="D1488" s="13"/>
      <c r="G1488" s="13"/>
    </row>
    <row r="1489" spans="4:7" x14ac:dyDescent="0.2">
      <c r="D1489" s="13"/>
      <c r="G1489" s="13"/>
    </row>
    <row r="1490" spans="4:7" x14ac:dyDescent="0.2">
      <c r="D1490" s="13"/>
      <c r="G1490" s="13"/>
    </row>
    <row r="1491" spans="4:7" x14ac:dyDescent="0.2">
      <c r="D1491" s="13"/>
      <c r="G1491" s="13"/>
    </row>
    <row r="1492" spans="4:7" x14ac:dyDescent="0.2">
      <c r="D1492" s="13"/>
      <c r="G1492" s="13"/>
    </row>
    <row r="1493" spans="4:7" x14ac:dyDescent="0.2">
      <c r="D1493" s="13"/>
      <c r="G1493" s="13"/>
    </row>
    <row r="1494" spans="4:7" x14ac:dyDescent="0.2">
      <c r="D1494" s="13"/>
      <c r="G1494" s="13"/>
    </row>
    <row r="1495" spans="4:7" x14ac:dyDescent="0.2">
      <c r="D1495" s="13"/>
      <c r="G1495" s="13"/>
    </row>
    <row r="1496" spans="4:7" x14ac:dyDescent="0.2">
      <c r="D1496" s="13"/>
      <c r="G1496" s="13"/>
    </row>
    <row r="1497" spans="4:7" x14ac:dyDescent="0.2">
      <c r="D1497" s="13"/>
      <c r="G1497" s="13"/>
    </row>
    <row r="1498" spans="4:7" x14ac:dyDescent="0.2">
      <c r="D1498" s="13"/>
      <c r="G1498" s="13"/>
    </row>
    <row r="1499" spans="4:7" x14ac:dyDescent="0.2">
      <c r="D1499" s="13"/>
      <c r="G1499" s="13"/>
    </row>
    <row r="1500" spans="4:7" x14ac:dyDescent="0.2">
      <c r="D1500" s="13"/>
      <c r="G1500" s="13"/>
    </row>
    <row r="1501" spans="4:7" x14ac:dyDescent="0.2">
      <c r="D1501" s="13"/>
      <c r="G1501" s="13"/>
    </row>
    <row r="1502" spans="4:7" x14ac:dyDescent="0.2">
      <c r="D1502" s="13"/>
      <c r="G1502" s="13"/>
    </row>
    <row r="1503" spans="4:7" x14ac:dyDescent="0.2">
      <c r="D1503" s="13"/>
      <c r="G1503" s="13"/>
    </row>
    <row r="1504" spans="4:7" x14ac:dyDescent="0.2">
      <c r="D1504" s="13"/>
      <c r="G1504" s="13"/>
    </row>
    <row r="1505" spans="4:7" x14ac:dyDescent="0.2">
      <c r="D1505" s="13"/>
      <c r="G1505" s="13"/>
    </row>
    <row r="1506" spans="4:7" x14ac:dyDescent="0.2">
      <c r="D1506" s="13"/>
      <c r="G1506" s="13"/>
    </row>
    <row r="1507" spans="4:7" x14ac:dyDescent="0.2">
      <c r="D1507" s="13"/>
      <c r="G1507" s="13"/>
    </row>
    <row r="1508" spans="4:7" x14ac:dyDescent="0.2">
      <c r="D1508" s="13"/>
      <c r="G1508" s="13"/>
    </row>
    <row r="1509" spans="4:7" x14ac:dyDescent="0.2">
      <c r="D1509" s="13"/>
      <c r="G1509" s="13"/>
    </row>
    <row r="1510" spans="4:7" x14ac:dyDescent="0.2">
      <c r="D1510" s="13"/>
      <c r="G1510" s="13"/>
    </row>
    <row r="1511" spans="4:7" x14ac:dyDescent="0.2">
      <c r="D1511" s="13"/>
      <c r="G1511" s="13"/>
    </row>
    <row r="1512" spans="4:7" x14ac:dyDescent="0.2">
      <c r="D1512" s="13"/>
      <c r="G1512" s="13"/>
    </row>
    <row r="1513" spans="4:7" x14ac:dyDescent="0.2">
      <c r="D1513" s="13"/>
      <c r="G1513" s="13"/>
    </row>
    <row r="1514" spans="4:7" x14ac:dyDescent="0.2">
      <c r="D1514" s="13"/>
      <c r="G1514" s="13"/>
    </row>
    <row r="1515" spans="4:7" x14ac:dyDescent="0.2">
      <c r="D1515" s="13"/>
      <c r="G1515" s="13"/>
    </row>
    <row r="1516" spans="4:7" x14ac:dyDescent="0.2">
      <c r="D1516" s="13"/>
      <c r="G1516" s="13"/>
    </row>
    <row r="1517" spans="4:7" x14ac:dyDescent="0.2">
      <c r="D1517" s="13"/>
      <c r="G1517" s="13"/>
    </row>
    <row r="1518" spans="4:7" x14ac:dyDescent="0.2">
      <c r="D1518" s="13"/>
      <c r="G1518" s="13"/>
    </row>
    <row r="1519" spans="4:7" x14ac:dyDescent="0.2">
      <c r="D1519" s="13"/>
      <c r="G1519" s="13"/>
    </row>
    <row r="1520" spans="4:7" x14ac:dyDescent="0.2">
      <c r="D1520" s="13"/>
      <c r="G1520" s="13"/>
    </row>
    <row r="1521" spans="4:7" x14ac:dyDescent="0.2">
      <c r="D1521" s="13"/>
      <c r="G1521" s="13"/>
    </row>
    <row r="1522" spans="4:7" x14ac:dyDescent="0.2">
      <c r="D1522" s="13"/>
      <c r="G1522" s="13"/>
    </row>
    <row r="1523" spans="4:7" x14ac:dyDescent="0.2">
      <c r="D1523" s="13"/>
      <c r="G1523" s="13"/>
    </row>
    <row r="1524" spans="4:7" x14ac:dyDescent="0.2">
      <c r="D1524" s="13"/>
      <c r="G1524" s="13"/>
    </row>
    <row r="1525" spans="4:7" x14ac:dyDescent="0.2">
      <c r="D1525" s="13"/>
      <c r="G1525" s="13"/>
    </row>
    <row r="1526" spans="4:7" x14ac:dyDescent="0.2">
      <c r="D1526" s="13"/>
      <c r="G1526" s="13"/>
    </row>
    <row r="1527" spans="4:7" x14ac:dyDescent="0.2">
      <c r="D1527" s="13"/>
      <c r="G1527" s="13"/>
    </row>
    <row r="1528" spans="4:7" x14ac:dyDescent="0.2">
      <c r="D1528" s="13"/>
      <c r="G1528" s="13"/>
    </row>
    <row r="1529" spans="4:7" x14ac:dyDescent="0.2">
      <c r="D1529" s="13"/>
      <c r="G1529" s="13"/>
    </row>
    <row r="1530" spans="4:7" x14ac:dyDescent="0.2">
      <c r="D1530" s="13"/>
      <c r="G1530" s="13"/>
    </row>
    <row r="1531" spans="4:7" x14ac:dyDescent="0.2">
      <c r="D1531" s="13"/>
      <c r="G1531" s="13"/>
    </row>
    <row r="1532" spans="4:7" x14ac:dyDescent="0.2">
      <c r="D1532" s="13"/>
      <c r="G1532" s="13"/>
    </row>
    <row r="1533" spans="4:7" x14ac:dyDescent="0.2">
      <c r="D1533" s="13"/>
      <c r="G1533" s="13"/>
    </row>
    <row r="1534" spans="4:7" x14ac:dyDescent="0.2">
      <c r="D1534" s="13"/>
      <c r="G1534" s="13"/>
    </row>
    <row r="1535" spans="4:7" x14ac:dyDescent="0.2">
      <c r="D1535" s="13"/>
      <c r="G1535" s="13"/>
    </row>
    <row r="1536" spans="4:7" x14ac:dyDescent="0.2">
      <c r="D1536" s="13"/>
      <c r="G1536" s="13"/>
    </row>
    <row r="1537" spans="4:7" x14ac:dyDescent="0.2">
      <c r="D1537" s="13"/>
      <c r="G1537" s="13"/>
    </row>
    <row r="1538" spans="4:7" x14ac:dyDescent="0.2">
      <c r="D1538" s="13"/>
      <c r="G1538" s="13"/>
    </row>
    <row r="1539" spans="4:7" x14ac:dyDescent="0.2">
      <c r="D1539" s="13"/>
      <c r="G1539" s="13"/>
    </row>
    <row r="1540" spans="4:7" x14ac:dyDescent="0.2">
      <c r="D1540" s="13"/>
      <c r="G1540" s="13"/>
    </row>
    <row r="1541" spans="4:7" x14ac:dyDescent="0.2">
      <c r="D1541" s="13"/>
      <c r="G1541" s="13"/>
    </row>
    <row r="1542" spans="4:7" x14ac:dyDescent="0.2">
      <c r="D1542" s="13"/>
      <c r="G1542" s="13"/>
    </row>
    <row r="1543" spans="4:7" x14ac:dyDescent="0.2">
      <c r="D1543" s="13"/>
      <c r="G1543" s="13"/>
    </row>
    <row r="1544" spans="4:7" x14ac:dyDescent="0.2">
      <c r="D1544" s="13"/>
      <c r="G1544" s="13"/>
    </row>
    <row r="1545" spans="4:7" x14ac:dyDescent="0.2">
      <c r="D1545" s="13"/>
      <c r="G1545" s="13"/>
    </row>
    <row r="1546" spans="4:7" x14ac:dyDescent="0.2">
      <c r="D1546" s="13"/>
      <c r="G1546" s="13"/>
    </row>
    <row r="1547" spans="4:7" x14ac:dyDescent="0.2">
      <c r="D1547" s="13"/>
      <c r="G1547" s="13"/>
    </row>
    <row r="1548" spans="4:7" x14ac:dyDescent="0.2">
      <c r="D1548" s="13"/>
      <c r="G1548" s="13"/>
    </row>
    <row r="1549" spans="4:7" x14ac:dyDescent="0.2">
      <c r="D1549" s="13"/>
      <c r="G1549" s="13"/>
    </row>
    <row r="1550" spans="4:7" x14ac:dyDescent="0.2">
      <c r="D1550" s="13"/>
      <c r="G1550" s="13"/>
    </row>
    <row r="1551" spans="4:7" x14ac:dyDescent="0.2">
      <c r="D1551" s="13"/>
      <c r="G1551" s="13"/>
    </row>
    <row r="1552" spans="4:7" x14ac:dyDescent="0.2">
      <c r="D1552" s="13"/>
      <c r="G1552" s="13"/>
    </row>
    <row r="1553" spans="4:7" x14ac:dyDescent="0.2">
      <c r="D1553" s="13"/>
      <c r="G1553" s="13"/>
    </row>
    <row r="1554" spans="4:7" x14ac:dyDescent="0.2">
      <c r="D1554" s="13"/>
      <c r="G1554" s="13"/>
    </row>
    <row r="1555" spans="4:7" x14ac:dyDescent="0.2">
      <c r="D1555" s="13"/>
      <c r="G1555" s="13"/>
    </row>
    <row r="1556" spans="4:7" x14ac:dyDescent="0.2">
      <c r="D1556" s="13"/>
      <c r="G1556" s="13"/>
    </row>
    <row r="1557" spans="4:7" x14ac:dyDescent="0.2">
      <c r="D1557" s="13"/>
      <c r="G1557" s="13"/>
    </row>
    <row r="1558" spans="4:7" x14ac:dyDescent="0.2">
      <c r="D1558" s="13"/>
      <c r="G1558" s="13"/>
    </row>
    <row r="1559" spans="4:7" x14ac:dyDescent="0.2">
      <c r="D1559" s="13"/>
      <c r="G1559" s="13"/>
    </row>
    <row r="1560" spans="4:7" x14ac:dyDescent="0.2">
      <c r="D1560" s="13"/>
      <c r="G1560" s="13"/>
    </row>
    <row r="1561" spans="4:7" x14ac:dyDescent="0.2">
      <c r="D1561" s="13"/>
      <c r="G1561" s="13"/>
    </row>
    <row r="1562" spans="4:7" x14ac:dyDescent="0.2">
      <c r="D1562" s="13"/>
      <c r="G1562" s="13"/>
    </row>
    <row r="1563" spans="4:7" x14ac:dyDescent="0.2">
      <c r="D1563" s="13"/>
      <c r="G1563" s="13"/>
    </row>
    <row r="1564" spans="4:7" x14ac:dyDescent="0.2">
      <c r="D1564" s="13"/>
      <c r="G1564" s="13"/>
    </row>
    <row r="1565" spans="4:7" x14ac:dyDescent="0.2">
      <c r="D1565" s="13"/>
      <c r="G1565" s="13"/>
    </row>
    <row r="1566" spans="4:7" x14ac:dyDescent="0.2">
      <c r="D1566" s="13"/>
      <c r="G1566" s="13"/>
    </row>
    <row r="1567" spans="4:7" x14ac:dyDescent="0.2">
      <c r="D1567" s="13"/>
      <c r="G1567" s="13"/>
    </row>
    <row r="1568" spans="4:7" x14ac:dyDescent="0.2">
      <c r="D1568" s="13"/>
      <c r="G1568" s="13"/>
    </row>
    <row r="1569" spans="4:7" x14ac:dyDescent="0.2">
      <c r="D1569" s="13"/>
      <c r="G1569" s="13"/>
    </row>
    <row r="1570" spans="4:7" x14ac:dyDescent="0.2">
      <c r="D1570" s="13"/>
      <c r="G1570" s="13"/>
    </row>
    <row r="1571" spans="4:7" x14ac:dyDescent="0.2">
      <c r="D1571" s="13"/>
      <c r="G1571" s="13"/>
    </row>
    <row r="1572" spans="4:7" x14ac:dyDescent="0.2">
      <c r="D1572" s="13"/>
      <c r="G1572" s="13"/>
    </row>
    <row r="1573" spans="4:7" x14ac:dyDescent="0.2">
      <c r="D1573" s="13"/>
      <c r="G1573" s="13"/>
    </row>
    <row r="1574" spans="4:7" x14ac:dyDescent="0.2">
      <c r="D1574" s="13"/>
      <c r="G1574" s="13"/>
    </row>
    <row r="1575" spans="4:7" x14ac:dyDescent="0.2">
      <c r="D1575" s="13"/>
      <c r="G1575" s="13"/>
    </row>
    <row r="1576" spans="4:7" x14ac:dyDescent="0.2">
      <c r="D1576" s="13"/>
      <c r="G1576" s="13"/>
    </row>
    <row r="1577" spans="4:7" x14ac:dyDescent="0.2">
      <c r="D1577" s="13"/>
      <c r="G1577" s="13"/>
    </row>
    <row r="1578" spans="4:7" x14ac:dyDescent="0.2">
      <c r="D1578" s="13"/>
      <c r="G1578" s="13"/>
    </row>
    <row r="1579" spans="4:7" x14ac:dyDescent="0.2">
      <c r="D1579" s="13"/>
      <c r="G1579" s="13"/>
    </row>
    <row r="1580" spans="4:7" x14ac:dyDescent="0.2">
      <c r="D1580" s="13"/>
      <c r="G1580" s="13"/>
    </row>
    <row r="1581" spans="4:7" x14ac:dyDescent="0.2">
      <c r="D1581" s="13"/>
      <c r="G1581" s="13"/>
    </row>
    <row r="1582" spans="4:7" x14ac:dyDescent="0.2">
      <c r="D1582" s="13"/>
      <c r="G1582" s="13"/>
    </row>
    <row r="1583" spans="4:7" x14ac:dyDescent="0.2">
      <c r="D1583" s="13"/>
      <c r="G1583" s="13"/>
    </row>
    <row r="1584" spans="4:7" x14ac:dyDescent="0.2">
      <c r="D1584" s="13"/>
      <c r="G1584" s="13"/>
    </row>
    <row r="1585" spans="4:7" x14ac:dyDescent="0.2">
      <c r="D1585" s="13"/>
      <c r="G1585" s="13"/>
    </row>
    <row r="1586" spans="4:7" x14ac:dyDescent="0.2">
      <c r="D1586" s="13"/>
      <c r="G1586" s="13"/>
    </row>
    <row r="1587" spans="4:7" x14ac:dyDescent="0.2">
      <c r="D1587" s="13"/>
      <c r="G1587" s="13"/>
    </row>
    <row r="1588" spans="4:7" x14ac:dyDescent="0.2">
      <c r="D1588" s="13"/>
      <c r="G1588" s="13"/>
    </row>
    <row r="1589" spans="4:7" x14ac:dyDescent="0.2">
      <c r="D1589" s="13"/>
      <c r="G1589" s="13"/>
    </row>
    <row r="1590" spans="4:7" x14ac:dyDescent="0.2">
      <c r="D1590" s="13"/>
      <c r="G1590" s="13"/>
    </row>
    <row r="1591" spans="4:7" x14ac:dyDescent="0.2">
      <c r="D1591" s="13"/>
      <c r="G1591" s="13"/>
    </row>
    <row r="1592" spans="4:7" x14ac:dyDescent="0.2">
      <c r="D1592" s="13"/>
      <c r="G1592" s="13"/>
    </row>
    <row r="1593" spans="4:7" x14ac:dyDescent="0.2">
      <c r="D1593" s="13"/>
      <c r="G1593" s="13"/>
    </row>
    <row r="1594" spans="4:7" x14ac:dyDescent="0.2">
      <c r="D1594" s="13"/>
      <c r="G1594" s="13"/>
    </row>
    <row r="1595" spans="4:7" x14ac:dyDescent="0.2">
      <c r="D1595" s="13"/>
      <c r="G1595" s="13"/>
    </row>
    <row r="1596" spans="4:7" x14ac:dyDescent="0.2">
      <c r="D1596" s="13"/>
      <c r="G1596" s="13"/>
    </row>
    <row r="1597" spans="4:7" x14ac:dyDescent="0.2">
      <c r="D1597" s="13"/>
      <c r="G1597" s="13"/>
    </row>
    <row r="1598" spans="4:7" x14ac:dyDescent="0.2">
      <c r="D1598" s="13"/>
      <c r="G1598" s="13"/>
    </row>
    <row r="1599" spans="4:7" x14ac:dyDescent="0.2">
      <c r="D1599" s="13"/>
      <c r="G1599" s="13"/>
    </row>
    <row r="1600" spans="4:7" x14ac:dyDescent="0.2">
      <c r="D1600" s="13"/>
      <c r="G1600" s="13"/>
    </row>
    <row r="1601" spans="4:7" x14ac:dyDescent="0.2">
      <c r="D1601" s="13"/>
      <c r="G1601" s="13"/>
    </row>
    <row r="1602" spans="4:7" x14ac:dyDescent="0.2">
      <c r="D1602" s="13"/>
      <c r="G1602" s="13"/>
    </row>
    <row r="1603" spans="4:7" x14ac:dyDescent="0.2">
      <c r="D1603" s="13"/>
      <c r="G1603" s="13"/>
    </row>
    <row r="1604" spans="4:7" x14ac:dyDescent="0.2">
      <c r="D1604" s="13"/>
      <c r="G1604" s="13"/>
    </row>
    <row r="1605" spans="4:7" x14ac:dyDescent="0.2">
      <c r="D1605" s="13"/>
      <c r="G1605" s="13"/>
    </row>
    <row r="1606" spans="4:7" x14ac:dyDescent="0.2">
      <c r="D1606" s="13"/>
      <c r="G1606" s="13"/>
    </row>
    <row r="1607" spans="4:7" x14ac:dyDescent="0.2">
      <c r="D1607" s="13"/>
      <c r="G1607" s="13"/>
    </row>
    <row r="1608" spans="4:7" x14ac:dyDescent="0.2">
      <c r="D1608" s="13"/>
      <c r="G1608" s="13"/>
    </row>
    <row r="1609" spans="4:7" x14ac:dyDescent="0.2">
      <c r="D1609" s="13"/>
      <c r="G1609" s="13"/>
    </row>
    <row r="1610" spans="4:7" x14ac:dyDescent="0.2">
      <c r="D1610" s="13"/>
      <c r="G1610" s="13"/>
    </row>
    <row r="1611" spans="4:7" x14ac:dyDescent="0.2">
      <c r="D1611" s="13"/>
      <c r="G1611" s="13"/>
    </row>
    <row r="1612" spans="4:7" x14ac:dyDescent="0.2">
      <c r="D1612" s="13"/>
      <c r="G1612" s="13"/>
    </row>
    <row r="1613" spans="4:7" x14ac:dyDescent="0.2">
      <c r="D1613" s="13"/>
      <c r="G1613" s="13"/>
    </row>
    <row r="1614" spans="4:7" x14ac:dyDescent="0.2">
      <c r="D1614" s="13"/>
      <c r="G1614" s="13"/>
    </row>
    <row r="1615" spans="4:7" x14ac:dyDescent="0.2">
      <c r="D1615" s="13"/>
      <c r="G1615" s="13"/>
    </row>
    <row r="1616" spans="4:7" x14ac:dyDescent="0.2">
      <c r="D1616" s="13"/>
      <c r="G1616" s="13"/>
    </row>
    <row r="1617" spans="4:7" x14ac:dyDescent="0.2">
      <c r="D1617" s="13"/>
      <c r="G1617" s="13"/>
    </row>
    <row r="1618" spans="4:7" x14ac:dyDescent="0.2">
      <c r="D1618" s="13"/>
      <c r="G1618" s="13"/>
    </row>
    <row r="1619" spans="4:7" x14ac:dyDescent="0.2">
      <c r="D1619" s="13"/>
      <c r="G1619" s="13"/>
    </row>
    <row r="1620" spans="4:7" x14ac:dyDescent="0.2">
      <c r="D1620" s="13"/>
      <c r="G1620" s="13"/>
    </row>
    <row r="1621" spans="4:7" x14ac:dyDescent="0.2">
      <c r="D1621" s="13"/>
      <c r="G1621" s="13"/>
    </row>
    <row r="1622" spans="4:7" x14ac:dyDescent="0.2">
      <c r="D1622" s="13"/>
      <c r="G1622" s="13"/>
    </row>
    <row r="1623" spans="4:7" x14ac:dyDescent="0.2">
      <c r="D1623" s="13"/>
      <c r="G1623" s="13"/>
    </row>
    <row r="1624" spans="4:7" x14ac:dyDescent="0.2">
      <c r="D1624" s="13"/>
      <c r="G1624" s="13"/>
    </row>
    <row r="1625" spans="4:7" x14ac:dyDescent="0.2">
      <c r="D1625" s="13"/>
      <c r="G1625" s="13"/>
    </row>
    <row r="1626" spans="4:7" x14ac:dyDescent="0.2">
      <c r="D1626" s="13"/>
      <c r="G1626" s="13"/>
    </row>
    <row r="1627" spans="4:7" x14ac:dyDescent="0.2">
      <c r="D1627" s="13"/>
      <c r="G1627" s="13"/>
    </row>
    <row r="1628" spans="4:7" x14ac:dyDescent="0.2">
      <c r="D1628" s="13"/>
      <c r="G1628" s="13"/>
    </row>
    <row r="1629" spans="4:7" x14ac:dyDescent="0.2">
      <c r="D1629" s="13"/>
      <c r="G1629" s="13"/>
    </row>
    <row r="1630" spans="4:7" x14ac:dyDescent="0.2">
      <c r="D1630" s="13"/>
      <c r="G1630" s="13"/>
    </row>
    <row r="1631" spans="4:7" x14ac:dyDescent="0.2">
      <c r="D1631" s="13"/>
      <c r="G1631" s="13"/>
    </row>
    <row r="1632" spans="4:7" x14ac:dyDescent="0.2">
      <c r="D1632" s="13"/>
      <c r="G1632" s="13"/>
    </row>
    <row r="1633" spans="4:7" x14ac:dyDescent="0.2">
      <c r="D1633" s="13"/>
      <c r="G1633" s="13"/>
    </row>
    <row r="1634" spans="4:7" x14ac:dyDescent="0.2">
      <c r="D1634" s="13"/>
      <c r="G1634" s="13"/>
    </row>
    <row r="1635" spans="4:7" x14ac:dyDescent="0.2">
      <c r="D1635" s="13"/>
      <c r="G1635" s="13"/>
    </row>
    <row r="1636" spans="4:7" x14ac:dyDescent="0.2">
      <c r="D1636" s="13"/>
      <c r="G1636" s="13"/>
    </row>
    <row r="1637" spans="4:7" x14ac:dyDescent="0.2">
      <c r="D1637" s="13"/>
      <c r="G1637" s="13"/>
    </row>
    <row r="1638" spans="4:7" x14ac:dyDescent="0.2">
      <c r="D1638" s="13"/>
      <c r="G1638" s="13"/>
    </row>
    <row r="1639" spans="4:7" x14ac:dyDescent="0.2">
      <c r="D1639" s="13"/>
      <c r="G1639" s="13"/>
    </row>
    <row r="1640" spans="4:7" x14ac:dyDescent="0.2">
      <c r="D1640" s="13"/>
      <c r="G1640" s="13"/>
    </row>
    <row r="1641" spans="4:7" x14ac:dyDescent="0.2">
      <c r="D1641" s="13"/>
      <c r="G1641" s="13"/>
    </row>
    <row r="1642" spans="4:7" x14ac:dyDescent="0.2">
      <c r="D1642" s="13"/>
      <c r="G1642" s="13"/>
    </row>
    <row r="1643" spans="4:7" x14ac:dyDescent="0.2">
      <c r="D1643" s="13"/>
      <c r="G1643" s="13"/>
    </row>
    <row r="1644" spans="4:7" x14ac:dyDescent="0.2">
      <c r="D1644" s="13"/>
      <c r="G1644" s="13"/>
    </row>
    <row r="1645" spans="4:7" x14ac:dyDescent="0.2">
      <c r="D1645" s="13"/>
      <c r="G1645" s="13"/>
    </row>
    <row r="1646" spans="4:7" x14ac:dyDescent="0.2">
      <c r="D1646" s="13"/>
      <c r="G1646" s="13"/>
    </row>
    <row r="1647" spans="4:7" x14ac:dyDescent="0.2">
      <c r="D1647" s="13"/>
      <c r="G1647" s="13"/>
    </row>
    <row r="1648" spans="4:7" x14ac:dyDescent="0.2">
      <c r="D1648" s="13"/>
      <c r="G1648" s="13"/>
    </row>
    <row r="1649" spans="4:7" x14ac:dyDescent="0.2">
      <c r="D1649" s="13"/>
      <c r="G1649" s="13"/>
    </row>
    <row r="1650" spans="4:7" x14ac:dyDescent="0.2">
      <c r="D1650" s="13"/>
      <c r="G1650" s="13"/>
    </row>
    <row r="1651" spans="4:7" x14ac:dyDescent="0.2">
      <c r="D1651" s="13"/>
      <c r="G1651" s="13"/>
    </row>
    <row r="1652" spans="4:7" x14ac:dyDescent="0.2">
      <c r="D1652" s="13"/>
      <c r="G1652" s="13"/>
    </row>
    <row r="1653" spans="4:7" x14ac:dyDescent="0.2">
      <c r="D1653" s="13"/>
      <c r="G1653" s="13"/>
    </row>
    <row r="1654" spans="4:7" x14ac:dyDescent="0.2">
      <c r="D1654" s="13"/>
      <c r="G1654" s="13"/>
    </row>
    <row r="1655" spans="4:7" x14ac:dyDescent="0.2">
      <c r="D1655" s="13"/>
      <c r="G1655" s="13"/>
    </row>
    <row r="1656" spans="4:7" x14ac:dyDescent="0.2">
      <c r="D1656" s="13"/>
      <c r="G1656" s="13"/>
    </row>
    <row r="1657" spans="4:7" x14ac:dyDescent="0.2">
      <c r="D1657" s="13"/>
      <c r="G1657" s="13"/>
    </row>
    <row r="1658" spans="4:7" x14ac:dyDescent="0.2">
      <c r="D1658" s="13"/>
      <c r="G1658" s="13"/>
    </row>
    <row r="1659" spans="4:7" x14ac:dyDescent="0.2">
      <c r="D1659" s="13"/>
      <c r="G1659" s="13"/>
    </row>
    <row r="1660" spans="4:7" x14ac:dyDescent="0.2">
      <c r="D1660" s="13"/>
      <c r="G1660" s="13"/>
    </row>
    <row r="1661" spans="4:7" x14ac:dyDescent="0.2">
      <c r="D1661" s="13"/>
      <c r="G1661" s="13"/>
    </row>
    <row r="1662" spans="4:7" x14ac:dyDescent="0.2">
      <c r="D1662" s="13"/>
      <c r="G1662" s="13"/>
    </row>
    <row r="1663" spans="4:7" x14ac:dyDescent="0.2">
      <c r="D1663" s="13"/>
      <c r="G1663" s="13"/>
    </row>
    <row r="1664" spans="4:7" x14ac:dyDescent="0.2">
      <c r="D1664" s="13"/>
      <c r="G1664" s="13"/>
    </row>
    <row r="1665" spans="4:7" x14ac:dyDescent="0.2">
      <c r="D1665" s="13"/>
      <c r="G1665" s="13"/>
    </row>
    <row r="1666" spans="4:7" x14ac:dyDescent="0.2">
      <c r="D1666" s="13"/>
      <c r="G1666" s="13"/>
    </row>
    <row r="1667" spans="4:7" x14ac:dyDescent="0.2">
      <c r="D1667" s="13"/>
      <c r="G1667" s="13"/>
    </row>
    <row r="1668" spans="4:7" x14ac:dyDescent="0.2">
      <c r="D1668" s="13"/>
      <c r="G1668" s="13"/>
    </row>
    <row r="1669" spans="4:7" x14ac:dyDescent="0.2">
      <c r="D1669" s="13"/>
      <c r="G1669" s="13"/>
    </row>
    <row r="1670" spans="4:7" x14ac:dyDescent="0.2">
      <c r="D1670" s="13"/>
      <c r="G1670" s="13"/>
    </row>
    <row r="1671" spans="4:7" x14ac:dyDescent="0.2">
      <c r="D1671" s="13"/>
      <c r="G1671" s="13"/>
    </row>
    <row r="1672" spans="4:7" x14ac:dyDescent="0.2">
      <c r="D1672" s="13"/>
      <c r="G1672" s="13"/>
    </row>
    <row r="1673" spans="4:7" x14ac:dyDescent="0.2">
      <c r="D1673" s="13"/>
      <c r="G1673" s="13"/>
    </row>
    <row r="1674" spans="4:7" x14ac:dyDescent="0.2">
      <c r="D1674" s="13"/>
      <c r="G1674" s="13"/>
    </row>
    <row r="1675" spans="4:7" x14ac:dyDescent="0.2">
      <c r="D1675" s="13"/>
      <c r="G1675" s="13"/>
    </row>
    <row r="1676" spans="4:7" x14ac:dyDescent="0.2">
      <c r="D1676" s="13"/>
      <c r="G1676" s="13"/>
    </row>
    <row r="1677" spans="4:7" x14ac:dyDescent="0.2">
      <c r="D1677" s="13"/>
      <c r="G1677" s="13"/>
    </row>
    <row r="1678" spans="4:7" x14ac:dyDescent="0.2">
      <c r="D1678" s="13"/>
      <c r="G1678" s="13"/>
    </row>
    <row r="1679" spans="4:7" x14ac:dyDescent="0.2">
      <c r="D1679" s="13"/>
      <c r="G1679" s="13"/>
    </row>
    <row r="1680" spans="4:7" x14ac:dyDescent="0.2">
      <c r="D1680" s="13"/>
      <c r="G1680" s="13"/>
    </row>
    <row r="1681" spans="4:7" x14ac:dyDescent="0.2">
      <c r="D1681" s="13"/>
      <c r="G1681" s="13"/>
    </row>
    <row r="1682" spans="4:7" x14ac:dyDescent="0.2">
      <c r="D1682" s="13"/>
      <c r="G1682" s="13"/>
    </row>
    <row r="1683" spans="4:7" x14ac:dyDescent="0.2">
      <c r="D1683" s="13"/>
      <c r="G1683" s="13"/>
    </row>
    <row r="1684" spans="4:7" x14ac:dyDescent="0.2">
      <c r="D1684" s="13"/>
      <c r="G1684" s="13"/>
    </row>
    <row r="1685" spans="4:7" x14ac:dyDescent="0.2">
      <c r="D1685" s="13"/>
      <c r="G1685" s="13"/>
    </row>
    <row r="1686" spans="4:7" x14ac:dyDescent="0.2">
      <c r="D1686" s="13"/>
      <c r="G1686" s="13"/>
    </row>
    <row r="1687" spans="4:7" x14ac:dyDescent="0.2">
      <c r="D1687" s="13"/>
      <c r="G1687" s="13"/>
    </row>
    <row r="1688" spans="4:7" x14ac:dyDescent="0.2">
      <c r="D1688" s="13"/>
      <c r="G1688" s="13"/>
    </row>
    <row r="1689" spans="4:7" x14ac:dyDescent="0.2">
      <c r="D1689" s="13"/>
      <c r="G1689" s="13"/>
    </row>
    <row r="1690" spans="4:7" x14ac:dyDescent="0.2">
      <c r="D1690" s="13"/>
      <c r="G1690" s="13"/>
    </row>
    <row r="1691" spans="4:7" x14ac:dyDescent="0.2">
      <c r="D1691" s="13"/>
      <c r="G1691" s="13"/>
    </row>
    <row r="1692" spans="4:7" x14ac:dyDescent="0.2">
      <c r="D1692" s="13"/>
      <c r="G1692" s="13"/>
    </row>
    <row r="1693" spans="4:7" x14ac:dyDescent="0.2">
      <c r="D1693" s="13"/>
      <c r="G1693" s="13"/>
    </row>
    <row r="1694" spans="4:7" x14ac:dyDescent="0.2">
      <c r="D1694" s="13"/>
      <c r="G1694" s="13"/>
    </row>
    <row r="1695" spans="4:7" x14ac:dyDescent="0.2">
      <c r="D1695" s="13"/>
      <c r="G1695" s="13"/>
    </row>
    <row r="1696" spans="4:7" x14ac:dyDescent="0.2">
      <c r="D1696" s="13"/>
      <c r="G1696" s="13"/>
    </row>
    <row r="1697" spans="4:7" x14ac:dyDescent="0.2">
      <c r="D1697" s="13"/>
      <c r="G1697" s="13"/>
    </row>
    <row r="1698" spans="4:7" x14ac:dyDescent="0.2">
      <c r="D1698" s="13"/>
      <c r="G1698" s="13"/>
    </row>
    <row r="1699" spans="4:7" x14ac:dyDescent="0.2">
      <c r="D1699" s="13"/>
      <c r="G1699" s="13"/>
    </row>
    <row r="1700" spans="4:7" x14ac:dyDescent="0.2">
      <c r="D1700" s="13"/>
      <c r="G1700" s="13"/>
    </row>
    <row r="1701" spans="4:7" x14ac:dyDescent="0.2">
      <c r="D1701" s="13"/>
      <c r="G1701" s="13"/>
    </row>
    <row r="1702" spans="4:7" x14ac:dyDescent="0.2">
      <c r="D1702" s="13"/>
      <c r="G1702" s="13"/>
    </row>
    <row r="1703" spans="4:7" x14ac:dyDescent="0.2">
      <c r="D1703" s="13"/>
      <c r="G1703" s="13"/>
    </row>
    <row r="1704" spans="4:7" x14ac:dyDescent="0.2">
      <c r="D1704" s="13"/>
      <c r="G1704" s="13"/>
    </row>
    <row r="1705" spans="4:7" x14ac:dyDescent="0.2">
      <c r="D1705" s="13"/>
      <c r="G1705" s="13"/>
    </row>
    <row r="1706" spans="4:7" x14ac:dyDescent="0.2">
      <c r="D1706" s="13"/>
      <c r="G1706" s="13"/>
    </row>
    <row r="1707" spans="4:7" x14ac:dyDescent="0.2">
      <c r="D1707" s="13"/>
      <c r="G1707" s="13"/>
    </row>
    <row r="1708" spans="4:7" x14ac:dyDescent="0.2">
      <c r="D1708" s="13"/>
      <c r="G1708" s="13"/>
    </row>
    <row r="1709" spans="4:7" x14ac:dyDescent="0.2">
      <c r="D1709" s="13"/>
      <c r="G1709" s="13"/>
    </row>
    <row r="1710" spans="4:7" x14ac:dyDescent="0.2">
      <c r="D1710" s="13"/>
      <c r="G1710" s="13"/>
    </row>
    <row r="1711" spans="4:7" x14ac:dyDescent="0.2">
      <c r="D1711" s="13"/>
      <c r="G1711" s="13"/>
    </row>
    <row r="1712" spans="4:7" x14ac:dyDescent="0.2">
      <c r="D1712" s="13"/>
      <c r="G1712" s="13"/>
    </row>
    <row r="1713" spans="4:7" x14ac:dyDescent="0.2">
      <c r="D1713" s="13"/>
      <c r="G1713" s="13"/>
    </row>
    <row r="1714" spans="4:7" x14ac:dyDescent="0.2">
      <c r="D1714" s="13"/>
      <c r="G1714" s="13"/>
    </row>
    <row r="1715" spans="4:7" x14ac:dyDescent="0.2">
      <c r="D1715" s="13"/>
      <c r="G1715" s="13"/>
    </row>
    <row r="1716" spans="4:7" x14ac:dyDescent="0.2">
      <c r="D1716" s="13"/>
      <c r="G1716" s="13"/>
    </row>
    <row r="1717" spans="4:7" x14ac:dyDescent="0.2">
      <c r="D1717" s="13"/>
      <c r="G1717" s="13"/>
    </row>
    <row r="1718" spans="4:7" x14ac:dyDescent="0.2">
      <c r="D1718" s="13"/>
      <c r="G1718" s="13"/>
    </row>
    <row r="1719" spans="4:7" x14ac:dyDescent="0.2">
      <c r="D1719" s="13"/>
      <c r="G1719" s="13"/>
    </row>
    <row r="1720" spans="4:7" x14ac:dyDescent="0.2">
      <c r="D1720" s="13"/>
      <c r="G1720" s="13"/>
    </row>
    <row r="1721" spans="4:7" x14ac:dyDescent="0.2">
      <c r="D1721" s="13"/>
      <c r="G1721" s="13"/>
    </row>
    <row r="1722" spans="4:7" x14ac:dyDescent="0.2">
      <c r="D1722" s="13"/>
      <c r="G1722" s="13"/>
    </row>
    <row r="1723" spans="4:7" x14ac:dyDescent="0.2">
      <c r="D1723" s="13"/>
      <c r="G1723" s="13"/>
    </row>
    <row r="1724" spans="4:7" x14ac:dyDescent="0.2">
      <c r="D1724" s="13"/>
      <c r="G1724" s="13"/>
    </row>
    <row r="1725" spans="4:7" x14ac:dyDescent="0.2">
      <c r="D1725" s="13"/>
      <c r="G1725" s="13"/>
    </row>
    <row r="1726" spans="4:7" x14ac:dyDescent="0.2">
      <c r="D1726" s="13"/>
      <c r="G1726" s="13"/>
    </row>
    <row r="1727" spans="4:7" x14ac:dyDescent="0.2">
      <c r="D1727" s="13"/>
      <c r="G1727" s="13"/>
    </row>
    <row r="1728" spans="4:7" x14ac:dyDescent="0.2">
      <c r="D1728" s="13"/>
      <c r="G1728" s="13"/>
    </row>
    <row r="1729" spans="4:7" x14ac:dyDescent="0.2">
      <c r="D1729" s="13"/>
      <c r="G1729" s="13"/>
    </row>
    <row r="1730" spans="4:7" x14ac:dyDescent="0.2">
      <c r="D1730" s="13"/>
      <c r="G1730" s="13"/>
    </row>
    <row r="1731" spans="4:7" x14ac:dyDescent="0.2">
      <c r="D1731" s="13"/>
      <c r="G1731" s="13"/>
    </row>
    <row r="1732" spans="4:7" x14ac:dyDescent="0.2">
      <c r="D1732" s="13"/>
      <c r="G1732" s="13"/>
    </row>
    <row r="1733" spans="4:7" x14ac:dyDescent="0.2">
      <c r="D1733" s="13"/>
      <c r="G1733" s="13"/>
    </row>
    <row r="1734" spans="4:7" x14ac:dyDescent="0.2">
      <c r="D1734" s="13"/>
      <c r="G1734" s="13"/>
    </row>
    <row r="1735" spans="4:7" x14ac:dyDescent="0.2">
      <c r="D1735" s="13"/>
      <c r="G1735" s="13"/>
    </row>
    <row r="1736" spans="4:7" x14ac:dyDescent="0.2">
      <c r="D1736" s="13"/>
      <c r="G1736" s="13"/>
    </row>
    <row r="1737" spans="4:7" x14ac:dyDescent="0.2">
      <c r="D1737" s="13"/>
      <c r="G1737" s="13"/>
    </row>
    <row r="1738" spans="4:7" x14ac:dyDescent="0.2">
      <c r="D1738" s="13"/>
      <c r="G1738" s="13"/>
    </row>
    <row r="1739" spans="4:7" x14ac:dyDescent="0.2">
      <c r="D1739" s="13"/>
      <c r="G1739" s="13"/>
    </row>
    <row r="1740" spans="4:7" x14ac:dyDescent="0.2">
      <c r="D1740" s="13"/>
      <c r="G1740" s="13"/>
    </row>
    <row r="1741" spans="4:7" x14ac:dyDescent="0.2">
      <c r="D1741" s="13"/>
      <c r="G1741" s="13"/>
    </row>
    <row r="1742" spans="4:7" x14ac:dyDescent="0.2">
      <c r="D1742" s="13"/>
      <c r="G1742" s="13"/>
    </row>
    <row r="1743" spans="4:7" x14ac:dyDescent="0.2">
      <c r="D1743" s="13"/>
      <c r="G1743" s="13"/>
    </row>
    <row r="1744" spans="4:7" x14ac:dyDescent="0.2">
      <c r="D1744" s="13"/>
      <c r="G1744" s="13"/>
    </row>
    <row r="1745" spans="4:7" x14ac:dyDescent="0.2">
      <c r="D1745" s="13"/>
      <c r="G1745" s="13"/>
    </row>
    <row r="1746" spans="4:7" x14ac:dyDescent="0.2">
      <c r="D1746" s="13"/>
      <c r="G1746" s="13"/>
    </row>
    <row r="1747" spans="4:7" x14ac:dyDescent="0.2">
      <c r="D1747" s="13"/>
      <c r="G1747" s="13"/>
    </row>
    <row r="1748" spans="4:7" x14ac:dyDescent="0.2">
      <c r="D1748" s="13"/>
      <c r="G1748" s="13"/>
    </row>
    <row r="1749" spans="4:7" x14ac:dyDescent="0.2">
      <c r="D1749" s="13"/>
      <c r="G1749" s="13"/>
    </row>
    <row r="1750" spans="4:7" x14ac:dyDescent="0.2">
      <c r="D1750" s="13"/>
      <c r="G1750" s="13"/>
    </row>
    <row r="1751" spans="4:7" x14ac:dyDescent="0.2">
      <c r="D1751" s="13"/>
      <c r="G1751" s="13"/>
    </row>
    <row r="1752" spans="4:7" x14ac:dyDescent="0.2">
      <c r="D1752" s="13"/>
      <c r="G1752" s="13"/>
    </row>
    <row r="1753" spans="4:7" x14ac:dyDescent="0.2">
      <c r="D1753" s="13"/>
      <c r="G1753" s="13"/>
    </row>
    <row r="1754" spans="4:7" x14ac:dyDescent="0.2">
      <c r="D1754" s="13"/>
      <c r="G1754" s="13"/>
    </row>
    <row r="1755" spans="4:7" x14ac:dyDescent="0.2">
      <c r="D1755" s="13"/>
      <c r="G1755" s="13"/>
    </row>
    <row r="1756" spans="4:7" x14ac:dyDescent="0.2">
      <c r="D1756" s="13"/>
      <c r="G1756" s="13"/>
    </row>
    <row r="1757" spans="4:7" x14ac:dyDescent="0.2">
      <c r="D1757" s="13"/>
      <c r="G1757" s="13"/>
    </row>
    <row r="1758" spans="4:7" x14ac:dyDescent="0.2">
      <c r="D1758" s="13"/>
      <c r="G1758" s="13"/>
    </row>
    <row r="1759" spans="4:7" x14ac:dyDescent="0.2">
      <c r="D1759" s="13"/>
      <c r="G1759" s="13"/>
    </row>
    <row r="1760" spans="4:7" x14ac:dyDescent="0.2">
      <c r="D1760" s="13"/>
      <c r="G1760" s="13"/>
    </row>
    <row r="1761" spans="4:7" x14ac:dyDescent="0.2">
      <c r="D1761" s="13"/>
      <c r="G1761" s="13"/>
    </row>
    <row r="1762" spans="4:7" x14ac:dyDescent="0.2">
      <c r="D1762" s="13"/>
      <c r="G1762" s="13"/>
    </row>
    <row r="1763" spans="4:7" x14ac:dyDescent="0.2">
      <c r="D1763" s="13"/>
      <c r="G1763" s="13"/>
    </row>
    <row r="1764" spans="4:7" x14ac:dyDescent="0.2">
      <c r="D1764" s="13"/>
      <c r="G1764" s="13"/>
    </row>
    <row r="1765" spans="4:7" x14ac:dyDescent="0.2">
      <c r="D1765" s="13"/>
      <c r="G1765" s="13"/>
    </row>
    <row r="1766" spans="4:7" x14ac:dyDescent="0.2">
      <c r="D1766" s="13"/>
      <c r="G1766" s="13"/>
    </row>
    <row r="1767" spans="4:7" x14ac:dyDescent="0.2">
      <c r="D1767" s="13"/>
      <c r="G1767" s="13"/>
    </row>
    <row r="1768" spans="4:7" x14ac:dyDescent="0.2">
      <c r="D1768" s="13"/>
      <c r="G1768" s="13"/>
    </row>
    <row r="1769" spans="4:7" x14ac:dyDescent="0.2">
      <c r="D1769" s="13"/>
      <c r="G1769" s="13"/>
    </row>
    <row r="1770" spans="4:7" x14ac:dyDescent="0.2">
      <c r="D1770" s="13"/>
      <c r="G1770" s="13"/>
    </row>
    <row r="1771" spans="4:7" x14ac:dyDescent="0.2">
      <c r="D1771" s="13"/>
      <c r="G1771" s="13"/>
    </row>
    <row r="1772" spans="4:7" x14ac:dyDescent="0.2">
      <c r="D1772" s="13"/>
      <c r="G1772" s="13"/>
    </row>
    <row r="1773" spans="4:7" x14ac:dyDescent="0.2">
      <c r="D1773" s="13"/>
      <c r="G1773" s="13"/>
    </row>
    <row r="1774" spans="4:7" x14ac:dyDescent="0.2">
      <c r="D1774" s="13"/>
      <c r="G1774" s="13"/>
    </row>
    <row r="1775" spans="4:7" x14ac:dyDescent="0.2">
      <c r="D1775" s="13"/>
      <c r="G1775" s="13"/>
    </row>
    <row r="1776" spans="4:7" x14ac:dyDescent="0.2">
      <c r="D1776" s="13"/>
      <c r="G1776" s="13"/>
    </row>
    <row r="1777" spans="4:7" x14ac:dyDescent="0.2">
      <c r="D1777" s="13"/>
      <c r="G1777" s="13"/>
    </row>
    <row r="1778" spans="4:7" x14ac:dyDescent="0.2">
      <c r="D1778" s="13"/>
      <c r="G1778" s="13"/>
    </row>
    <row r="1779" spans="4:7" x14ac:dyDescent="0.2">
      <c r="D1779" s="13"/>
      <c r="G1779" s="13"/>
    </row>
    <row r="1780" spans="4:7" x14ac:dyDescent="0.2">
      <c r="D1780" s="13"/>
      <c r="G1780" s="13"/>
    </row>
    <row r="1781" spans="4:7" x14ac:dyDescent="0.2">
      <c r="D1781" s="13"/>
      <c r="G1781" s="13"/>
    </row>
    <row r="1782" spans="4:7" x14ac:dyDescent="0.2">
      <c r="D1782" s="13"/>
      <c r="G1782" s="13"/>
    </row>
    <row r="1783" spans="4:7" x14ac:dyDescent="0.2">
      <c r="D1783" s="13"/>
      <c r="G1783" s="13"/>
    </row>
    <row r="1784" spans="4:7" x14ac:dyDescent="0.2">
      <c r="D1784" s="13"/>
      <c r="G1784" s="13"/>
    </row>
    <row r="1785" spans="4:7" x14ac:dyDescent="0.2">
      <c r="D1785" s="13"/>
      <c r="G1785" s="13"/>
    </row>
    <row r="1786" spans="4:7" x14ac:dyDescent="0.2">
      <c r="D1786" s="13"/>
      <c r="G1786" s="13"/>
    </row>
    <row r="1787" spans="4:7" x14ac:dyDescent="0.2">
      <c r="D1787" s="13"/>
      <c r="G1787" s="13"/>
    </row>
    <row r="1788" spans="4:7" x14ac:dyDescent="0.2">
      <c r="D1788" s="13"/>
      <c r="G1788" s="13"/>
    </row>
    <row r="1789" spans="4:7" x14ac:dyDescent="0.2">
      <c r="D1789" s="13"/>
      <c r="G1789" s="13"/>
    </row>
    <row r="1790" spans="4:7" x14ac:dyDescent="0.2">
      <c r="D1790" s="13"/>
      <c r="G1790" s="13"/>
    </row>
    <row r="1791" spans="4:7" x14ac:dyDescent="0.2">
      <c r="D1791" s="13"/>
      <c r="G1791" s="13"/>
    </row>
    <row r="1792" spans="4:7" x14ac:dyDescent="0.2">
      <c r="D1792" s="13"/>
      <c r="G1792" s="13"/>
    </row>
    <row r="1793" spans="4:7" x14ac:dyDescent="0.2">
      <c r="D1793" s="13"/>
      <c r="G1793" s="13"/>
    </row>
    <row r="1794" spans="4:7" x14ac:dyDescent="0.2">
      <c r="D1794" s="13"/>
      <c r="G1794" s="13"/>
    </row>
    <row r="1795" spans="4:7" x14ac:dyDescent="0.2">
      <c r="D1795" s="13"/>
      <c r="G1795" s="13"/>
    </row>
    <row r="1796" spans="4:7" x14ac:dyDescent="0.2">
      <c r="D1796" s="13"/>
      <c r="G1796" s="13"/>
    </row>
    <row r="1797" spans="4:7" x14ac:dyDescent="0.2">
      <c r="D1797" s="13"/>
      <c r="G1797" s="13"/>
    </row>
    <row r="1798" spans="4:7" x14ac:dyDescent="0.2">
      <c r="D1798" s="13"/>
      <c r="G1798" s="13"/>
    </row>
    <row r="1799" spans="4:7" x14ac:dyDescent="0.2">
      <c r="D1799" s="13"/>
      <c r="G1799" s="13"/>
    </row>
    <row r="1800" spans="4:7" x14ac:dyDescent="0.2">
      <c r="D1800" s="13"/>
      <c r="G1800" s="13"/>
    </row>
    <row r="1801" spans="4:7" x14ac:dyDescent="0.2">
      <c r="D1801" s="13"/>
      <c r="G1801" s="13"/>
    </row>
    <row r="1802" spans="4:7" x14ac:dyDescent="0.2">
      <c r="D1802" s="13"/>
      <c r="G1802" s="13"/>
    </row>
    <row r="1803" spans="4:7" x14ac:dyDescent="0.2">
      <c r="D1803" s="13"/>
      <c r="G1803" s="13"/>
    </row>
    <row r="1804" spans="4:7" x14ac:dyDescent="0.2">
      <c r="D1804" s="13"/>
      <c r="G1804" s="13"/>
    </row>
    <row r="1805" spans="4:7" x14ac:dyDescent="0.2">
      <c r="D1805" s="13"/>
      <c r="G1805" s="13"/>
    </row>
    <row r="1806" spans="4:7" x14ac:dyDescent="0.2">
      <c r="D1806" s="13"/>
      <c r="G1806" s="13"/>
    </row>
    <row r="1807" spans="4:7" x14ac:dyDescent="0.2">
      <c r="D1807" s="13"/>
      <c r="G1807" s="13"/>
    </row>
    <row r="1808" spans="4:7" x14ac:dyDescent="0.2">
      <c r="D1808" s="13"/>
      <c r="G1808" s="13"/>
    </row>
    <row r="1809" spans="4:7" x14ac:dyDescent="0.2">
      <c r="D1809" s="13"/>
      <c r="G1809" s="13"/>
    </row>
    <row r="1810" spans="4:7" x14ac:dyDescent="0.2">
      <c r="D1810" s="13"/>
      <c r="G1810" s="13"/>
    </row>
    <row r="1811" spans="4:7" x14ac:dyDescent="0.2">
      <c r="D1811" s="13"/>
      <c r="G1811" s="13"/>
    </row>
    <row r="1812" spans="4:7" x14ac:dyDescent="0.2">
      <c r="D1812" s="13"/>
      <c r="G1812" s="13"/>
    </row>
    <row r="1813" spans="4:7" x14ac:dyDescent="0.2">
      <c r="D1813" s="13"/>
      <c r="G1813" s="13"/>
    </row>
    <row r="1814" spans="4:7" x14ac:dyDescent="0.2">
      <c r="D1814" s="13"/>
      <c r="G1814" s="13"/>
    </row>
    <row r="1815" spans="4:7" x14ac:dyDescent="0.2">
      <c r="D1815" s="13"/>
      <c r="G1815" s="13"/>
    </row>
    <row r="1816" spans="4:7" x14ac:dyDescent="0.2">
      <c r="D1816" s="13"/>
      <c r="G1816" s="13"/>
    </row>
    <row r="1817" spans="4:7" x14ac:dyDescent="0.2">
      <c r="D1817" s="13"/>
      <c r="G1817" s="13"/>
    </row>
    <row r="1818" spans="4:7" x14ac:dyDescent="0.2">
      <c r="D1818" s="13"/>
      <c r="G1818" s="13"/>
    </row>
    <row r="1819" spans="4:7" x14ac:dyDescent="0.2">
      <c r="D1819" s="13"/>
      <c r="G1819" s="13"/>
    </row>
    <row r="1820" spans="4:7" x14ac:dyDescent="0.2">
      <c r="D1820" s="13"/>
      <c r="G1820" s="13"/>
    </row>
    <row r="1821" spans="4:7" x14ac:dyDescent="0.2">
      <c r="D1821" s="13"/>
      <c r="G1821" s="13"/>
    </row>
    <row r="1822" spans="4:7" x14ac:dyDescent="0.2">
      <c r="D1822" s="13"/>
      <c r="G1822" s="13"/>
    </row>
    <row r="1823" spans="4:7" x14ac:dyDescent="0.2">
      <c r="D1823" s="13"/>
      <c r="G1823" s="13"/>
    </row>
    <row r="1824" spans="4:7" x14ac:dyDescent="0.2">
      <c r="D1824" s="13"/>
      <c r="G1824" s="13"/>
    </row>
    <row r="1825" spans="4:7" x14ac:dyDescent="0.2">
      <c r="D1825" s="13"/>
      <c r="G1825" s="13"/>
    </row>
    <row r="1826" spans="4:7" x14ac:dyDescent="0.2">
      <c r="D1826" s="13"/>
      <c r="G1826" s="13"/>
    </row>
    <row r="1827" spans="4:7" x14ac:dyDescent="0.2">
      <c r="D1827" s="13"/>
      <c r="G1827" s="13"/>
    </row>
    <row r="1828" spans="4:7" x14ac:dyDescent="0.2">
      <c r="D1828" s="13"/>
      <c r="G1828" s="13"/>
    </row>
    <row r="1829" spans="4:7" x14ac:dyDescent="0.2">
      <c r="D1829" s="13"/>
      <c r="G1829" s="13"/>
    </row>
    <row r="1830" spans="4:7" x14ac:dyDescent="0.2">
      <c r="D1830" s="13"/>
      <c r="G1830" s="13"/>
    </row>
    <row r="1831" spans="4:7" x14ac:dyDescent="0.2">
      <c r="D1831" s="13"/>
      <c r="G1831" s="13"/>
    </row>
    <row r="1832" spans="4:7" x14ac:dyDescent="0.2">
      <c r="D1832" s="13"/>
      <c r="G1832" s="13"/>
    </row>
    <row r="1833" spans="4:7" x14ac:dyDescent="0.2">
      <c r="D1833" s="13"/>
      <c r="G1833" s="13"/>
    </row>
    <row r="1834" spans="4:7" x14ac:dyDescent="0.2">
      <c r="D1834" s="13"/>
      <c r="G1834" s="13"/>
    </row>
    <row r="1835" spans="4:7" x14ac:dyDescent="0.2">
      <c r="D1835" s="13"/>
      <c r="G1835" s="13"/>
    </row>
    <row r="1836" spans="4:7" x14ac:dyDescent="0.2">
      <c r="D1836" s="13"/>
      <c r="G1836" s="13"/>
    </row>
    <row r="1837" spans="4:7" x14ac:dyDescent="0.2">
      <c r="D1837" s="13"/>
      <c r="G1837" s="13"/>
    </row>
    <row r="1838" spans="4:7" x14ac:dyDescent="0.2">
      <c r="D1838" s="13"/>
      <c r="G1838" s="13"/>
    </row>
    <row r="1839" spans="4:7" x14ac:dyDescent="0.2">
      <c r="D1839" s="13"/>
      <c r="G1839" s="13"/>
    </row>
    <row r="1840" spans="4:7" x14ac:dyDescent="0.2">
      <c r="D1840" s="13"/>
      <c r="G1840" s="13"/>
    </row>
    <row r="1841" spans="4:7" x14ac:dyDescent="0.2">
      <c r="D1841" s="13"/>
      <c r="G1841" s="13"/>
    </row>
    <row r="1842" spans="4:7" x14ac:dyDescent="0.2">
      <c r="D1842" s="13"/>
      <c r="G1842" s="13"/>
    </row>
    <row r="1843" spans="4:7" x14ac:dyDescent="0.2">
      <c r="D1843" s="13"/>
      <c r="G1843" s="13"/>
    </row>
    <row r="1844" spans="4:7" x14ac:dyDescent="0.2">
      <c r="D1844" s="13"/>
      <c r="G1844" s="13"/>
    </row>
    <row r="1845" spans="4:7" x14ac:dyDescent="0.2">
      <c r="D1845" s="13"/>
      <c r="G1845" s="13"/>
    </row>
    <row r="1846" spans="4:7" x14ac:dyDescent="0.2">
      <c r="D1846" s="13"/>
      <c r="G1846" s="13"/>
    </row>
    <row r="1847" spans="4:7" x14ac:dyDescent="0.2">
      <c r="D1847" s="13"/>
      <c r="G1847" s="13"/>
    </row>
    <row r="1848" spans="4:7" x14ac:dyDescent="0.2">
      <c r="D1848" s="13"/>
      <c r="G1848" s="13"/>
    </row>
    <row r="1849" spans="4:7" x14ac:dyDescent="0.2">
      <c r="D1849" s="13"/>
      <c r="G1849" s="13"/>
    </row>
    <row r="1850" spans="4:7" x14ac:dyDescent="0.2">
      <c r="D1850" s="13"/>
      <c r="G1850" s="13"/>
    </row>
    <row r="1851" spans="4:7" x14ac:dyDescent="0.2">
      <c r="D1851" s="13"/>
      <c r="G1851" s="13"/>
    </row>
    <row r="1852" spans="4:7" x14ac:dyDescent="0.2">
      <c r="D1852" s="13"/>
      <c r="G1852" s="13"/>
    </row>
    <row r="1853" spans="4:7" x14ac:dyDescent="0.2">
      <c r="D1853" s="13"/>
      <c r="G1853" s="13"/>
    </row>
    <row r="1854" spans="4:7" x14ac:dyDescent="0.2">
      <c r="D1854" s="13"/>
      <c r="G1854" s="13"/>
    </row>
    <row r="1855" spans="4:7" x14ac:dyDescent="0.2">
      <c r="D1855" s="13"/>
      <c r="G1855" s="13"/>
    </row>
    <row r="1856" spans="4:7" x14ac:dyDescent="0.2">
      <c r="D1856" s="13"/>
      <c r="G1856" s="13"/>
    </row>
    <row r="1857" spans="4:7" x14ac:dyDescent="0.2">
      <c r="D1857" s="13"/>
      <c r="G1857" s="13"/>
    </row>
    <row r="1858" spans="4:7" x14ac:dyDescent="0.2">
      <c r="D1858" s="13"/>
      <c r="G1858" s="13"/>
    </row>
    <row r="1859" spans="4:7" x14ac:dyDescent="0.2">
      <c r="D1859" s="13"/>
      <c r="G1859" s="13"/>
    </row>
    <row r="1860" spans="4:7" x14ac:dyDescent="0.2">
      <c r="D1860" s="13"/>
      <c r="G1860" s="13"/>
    </row>
    <row r="1861" spans="4:7" x14ac:dyDescent="0.2">
      <c r="D1861" s="13"/>
      <c r="G1861" s="13"/>
    </row>
    <row r="1862" spans="4:7" x14ac:dyDescent="0.2">
      <c r="D1862" s="13"/>
      <c r="G1862" s="13"/>
    </row>
    <row r="1863" spans="4:7" x14ac:dyDescent="0.2">
      <c r="D1863" s="13"/>
      <c r="G1863" s="13"/>
    </row>
    <row r="1864" spans="4:7" x14ac:dyDescent="0.2">
      <c r="D1864" s="13"/>
      <c r="G1864" s="13"/>
    </row>
    <row r="1865" spans="4:7" x14ac:dyDescent="0.2">
      <c r="D1865" s="13"/>
      <c r="G1865" s="13"/>
    </row>
    <row r="1866" spans="4:7" x14ac:dyDescent="0.2">
      <c r="D1866" s="13"/>
      <c r="G1866" s="13"/>
    </row>
    <row r="1867" spans="4:7" x14ac:dyDescent="0.2">
      <c r="D1867" s="13"/>
      <c r="G1867" s="13"/>
    </row>
    <row r="1868" spans="4:7" x14ac:dyDescent="0.2">
      <c r="D1868" s="13"/>
      <c r="G1868" s="13"/>
    </row>
    <row r="1869" spans="4:7" x14ac:dyDescent="0.2">
      <c r="D1869" s="13"/>
      <c r="G1869" s="13"/>
    </row>
    <row r="1870" spans="4:7" x14ac:dyDescent="0.2">
      <c r="D1870" s="13"/>
      <c r="G1870" s="13"/>
    </row>
    <row r="1871" spans="4:7" x14ac:dyDescent="0.2">
      <c r="D1871" s="13"/>
      <c r="G1871" s="13"/>
    </row>
    <row r="1872" spans="4:7" x14ac:dyDescent="0.2">
      <c r="D1872" s="13"/>
      <c r="G1872" s="13"/>
    </row>
    <row r="1873" spans="4:7" x14ac:dyDescent="0.2">
      <c r="D1873" s="13"/>
      <c r="G1873" s="13"/>
    </row>
    <row r="1874" spans="4:7" x14ac:dyDescent="0.2">
      <c r="D1874" s="13"/>
      <c r="G1874" s="13"/>
    </row>
    <row r="1875" spans="4:7" x14ac:dyDescent="0.2">
      <c r="D1875" s="13"/>
      <c r="G1875" s="13"/>
    </row>
    <row r="1876" spans="4:7" x14ac:dyDescent="0.2">
      <c r="D1876" s="13"/>
      <c r="G1876" s="13"/>
    </row>
    <row r="1877" spans="4:7" x14ac:dyDescent="0.2">
      <c r="D1877" s="13"/>
      <c r="G1877" s="13"/>
    </row>
    <row r="1878" spans="4:7" x14ac:dyDescent="0.2">
      <c r="D1878" s="13"/>
      <c r="G1878" s="13"/>
    </row>
    <row r="1879" spans="4:7" x14ac:dyDescent="0.2">
      <c r="D1879" s="13"/>
      <c r="G1879" s="13"/>
    </row>
    <row r="1880" spans="4:7" x14ac:dyDescent="0.2">
      <c r="D1880" s="13"/>
      <c r="G1880" s="13"/>
    </row>
    <row r="1881" spans="4:7" x14ac:dyDescent="0.2">
      <c r="D1881" s="13"/>
      <c r="G1881" s="13"/>
    </row>
    <row r="1882" spans="4:7" x14ac:dyDescent="0.2">
      <c r="D1882" s="13"/>
      <c r="G1882" s="13"/>
    </row>
    <row r="1883" spans="4:7" x14ac:dyDescent="0.2">
      <c r="D1883" s="13"/>
      <c r="G1883" s="13"/>
    </row>
    <row r="1884" spans="4:7" x14ac:dyDescent="0.2">
      <c r="D1884" s="13"/>
      <c r="G1884" s="13"/>
    </row>
    <row r="1885" spans="4:7" x14ac:dyDescent="0.2">
      <c r="D1885" s="13"/>
      <c r="G1885" s="13"/>
    </row>
    <row r="1886" spans="4:7" x14ac:dyDescent="0.2">
      <c r="D1886" s="13"/>
      <c r="G1886" s="13"/>
    </row>
    <row r="1887" spans="4:7" x14ac:dyDescent="0.2">
      <c r="D1887" s="13"/>
      <c r="G1887" s="13"/>
    </row>
    <row r="1888" spans="4:7" x14ac:dyDescent="0.2">
      <c r="D1888" s="13"/>
      <c r="G1888" s="13"/>
    </row>
    <row r="1889" spans="4:7" x14ac:dyDescent="0.2">
      <c r="D1889" s="13"/>
      <c r="G1889" s="13"/>
    </row>
    <row r="1890" spans="4:7" x14ac:dyDescent="0.2">
      <c r="D1890" s="13"/>
      <c r="G1890" s="13"/>
    </row>
    <row r="1891" spans="4:7" x14ac:dyDescent="0.2">
      <c r="D1891" s="13"/>
      <c r="G1891" s="13"/>
    </row>
    <row r="1892" spans="4:7" x14ac:dyDescent="0.2">
      <c r="D1892" s="13"/>
      <c r="G1892" s="13"/>
    </row>
    <row r="1893" spans="4:7" x14ac:dyDescent="0.2">
      <c r="D1893" s="13"/>
      <c r="G1893" s="13"/>
    </row>
    <row r="1894" spans="4:7" x14ac:dyDescent="0.2">
      <c r="D1894" s="13"/>
      <c r="G1894" s="13"/>
    </row>
    <row r="1895" spans="4:7" x14ac:dyDescent="0.2">
      <c r="D1895" s="13"/>
      <c r="G1895" s="13"/>
    </row>
    <row r="1896" spans="4:7" x14ac:dyDescent="0.2">
      <c r="D1896" s="13"/>
      <c r="G1896" s="13"/>
    </row>
    <row r="1897" spans="4:7" x14ac:dyDescent="0.2">
      <c r="D1897" s="13"/>
      <c r="G1897" s="13"/>
    </row>
    <row r="1898" spans="4:7" x14ac:dyDescent="0.2">
      <c r="D1898" s="13"/>
      <c r="G1898" s="13"/>
    </row>
    <row r="1899" spans="4:7" x14ac:dyDescent="0.2">
      <c r="D1899" s="13"/>
      <c r="G1899" s="13"/>
    </row>
    <row r="1900" spans="4:7" x14ac:dyDescent="0.2">
      <c r="D1900" s="13"/>
      <c r="G1900" s="13"/>
    </row>
    <row r="1901" spans="4:7" x14ac:dyDescent="0.2">
      <c r="D1901" s="13"/>
      <c r="G1901" s="13"/>
    </row>
    <row r="1902" spans="4:7" x14ac:dyDescent="0.2">
      <c r="D1902" s="13"/>
      <c r="G1902" s="13"/>
    </row>
    <row r="1903" spans="4:7" x14ac:dyDescent="0.2">
      <c r="D1903" s="13"/>
      <c r="G1903" s="13"/>
    </row>
    <row r="1904" spans="4:7" x14ac:dyDescent="0.2">
      <c r="D1904" s="13"/>
      <c r="G1904" s="13"/>
    </row>
    <row r="1905" spans="4:7" x14ac:dyDescent="0.2">
      <c r="D1905" s="13"/>
      <c r="G1905" s="13"/>
    </row>
    <row r="1906" spans="4:7" x14ac:dyDescent="0.2">
      <c r="D1906" s="13"/>
      <c r="G1906" s="13"/>
    </row>
    <row r="1907" spans="4:7" x14ac:dyDescent="0.2">
      <c r="D1907" s="13"/>
      <c r="G1907" s="13"/>
    </row>
    <row r="1908" spans="4:7" x14ac:dyDescent="0.2">
      <c r="D1908" s="13"/>
      <c r="G1908" s="13"/>
    </row>
    <row r="1909" spans="4:7" x14ac:dyDescent="0.2">
      <c r="D1909" s="13"/>
      <c r="G1909" s="13"/>
    </row>
    <row r="1910" spans="4:7" x14ac:dyDescent="0.2">
      <c r="D1910" s="13"/>
      <c r="G1910" s="13"/>
    </row>
    <row r="1911" spans="4:7" x14ac:dyDescent="0.2">
      <c r="D1911" s="13"/>
      <c r="G1911" s="13"/>
    </row>
    <row r="1912" spans="4:7" x14ac:dyDescent="0.2">
      <c r="D1912" s="13"/>
      <c r="G1912" s="13"/>
    </row>
    <row r="1913" spans="4:7" x14ac:dyDescent="0.2">
      <c r="D1913" s="13"/>
      <c r="G1913" s="13"/>
    </row>
    <row r="1914" spans="4:7" x14ac:dyDescent="0.2">
      <c r="D1914" s="13"/>
      <c r="G1914" s="13"/>
    </row>
    <row r="1915" spans="4:7" x14ac:dyDescent="0.2">
      <c r="D1915" s="13"/>
      <c r="G1915" s="13"/>
    </row>
    <row r="1916" spans="4:7" x14ac:dyDescent="0.2">
      <c r="D1916" s="13"/>
      <c r="G1916" s="13"/>
    </row>
    <row r="1917" spans="4:7" x14ac:dyDescent="0.2">
      <c r="D1917" s="13"/>
      <c r="G1917" s="13"/>
    </row>
    <row r="1918" spans="4:7" x14ac:dyDescent="0.2">
      <c r="D1918" s="13"/>
      <c r="G1918" s="13"/>
    </row>
    <row r="1919" spans="4:7" x14ac:dyDescent="0.2">
      <c r="D1919" s="13"/>
      <c r="G1919" s="13"/>
    </row>
    <row r="1920" spans="4:7" x14ac:dyDescent="0.2">
      <c r="D1920" s="13"/>
      <c r="G1920" s="13"/>
    </row>
    <row r="1921" spans="4:7" x14ac:dyDescent="0.2">
      <c r="D1921" s="13"/>
      <c r="G1921" s="13"/>
    </row>
    <row r="1922" spans="4:7" x14ac:dyDescent="0.2">
      <c r="D1922" s="13"/>
      <c r="G1922" s="13"/>
    </row>
    <row r="1923" spans="4:7" x14ac:dyDescent="0.2">
      <c r="D1923" s="13"/>
      <c r="G1923" s="13"/>
    </row>
    <row r="1924" spans="4:7" x14ac:dyDescent="0.2">
      <c r="D1924" s="13"/>
      <c r="G1924" s="13"/>
    </row>
    <row r="1925" spans="4:7" x14ac:dyDescent="0.2">
      <c r="D1925" s="13"/>
      <c r="G1925" s="13"/>
    </row>
    <row r="1926" spans="4:7" x14ac:dyDescent="0.2">
      <c r="D1926" s="13"/>
      <c r="G1926" s="13"/>
    </row>
    <row r="1927" spans="4:7" x14ac:dyDescent="0.2">
      <c r="D1927" s="13"/>
      <c r="G1927" s="13"/>
    </row>
    <row r="1928" spans="4:7" x14ac:dyDescent="0.2">
      <c r="D1928" s="13"/>
      <c r="G1928" s="13"/>
    </row>
    <row r="1929" spans="4:7" x14ac:dyDescent="0.2">
      <c r="D1929" s="13"/>
      <c r="G1929" s="13"/>
    </row>
    <row r="1930" spans="4:7" x14ac:dyDescent="0.2">
      <c r="D1930" s="13"/>
      <c r="G1930" s="13"/>
    </row>
    <row r="1931" spans="4:7" x14ac:dyDescent="0.2">
      <c r="D1931" s="13"/>
      <c r="G1931" s="13"/>
    </row>
    <row r="1932" spans="4:7" x14ac:dyDescent="0.2">
      <c r="D1932" s="13"/>
      <c r="G1932" s="13"/>
    </row>
    <row r="1933" spans="4:7" x14ac:dyDescent="0.2">
      <c r="D1933" s="13"/>
      <c r="G1933" s="13"/>
    </row>
    <row r="1934" spans="4:7" x14ac:dyDescent="0.2">
      <c r="D1934" s="13"/>
      <c r="G1934" s="13"/>
    </row>
    <row r="1935" spans="4:7" x14ac:dyDescent="0.2">
      <c r="D1935" s="13"/>
      <c r="G1935" s="13"/>
    </row>
    <row r="1936" spans="4:7" x14ac:dyDescent="0.2">
      <c r="D1936" s="13"/>
      <c r="G1936" s="13"/>
    </row>
    <row r="1937" spans="4:7" x14ac:dyDescent="0.2">
      <c r="D1937" s="13"/>
      <c r="G1937" s="13"/>
    </row>
    <row r="1938" spans="4:7" x14ac:dyDescent="0.2">
      <c r="D1938" s="13"/>
      <c r="G1938" s="13"/>
    </row>
    <row r="1939" spans="4:7" x14ac:dyDescent="0.2">
      <c r="D1939" s="13"/>
      <c r="G1939" s="13"/>
    </row>
    <row r="1940" spans="4:7" x14ac:dyDescent="0.2">
      <c r="D1940" s="13"/>
      <c r="G1940" s="13"/>
    </row>
    <row r="1941" spans="4:7" x14ac:dyDescent="0.2">
      <c r="D1941" s="13"/>
      <c r="G1941" s="13"/>
    </row>
    <row r="1942" spans="4:7" x14ac:dyDescent="0.2">
      <c r="D1942" s="13"/>
      <c r="G1942" s="13"/>
    </row>
    <row r="1943" spans="4:7" x14ac:dyDescent="0.2">
      <c r="D1943" s="13"/>
      <c r="G1943" s="13"/>
    </row>
    <row r="1944" spans="4:7" x14ac:dyDescent="0.2">
      <c r="D1944" s="13"/>
      <c r="G1944" s="13"/>
    </row>
    <row r="1945" spans="4:7" x14ac:dyDescent="0.2">
      <c r="D1945" s="13"/>
      <c r="G1945" s="13"/>
    </row>
    <row r="1946" spans="4:7" x14ac:dyDescent="0.2">
      <c r="D1946" s="13"/>
      <c r="G1946" s="13"/>
    </row>
    <row r="1947" spans="4:7" x14ac:dyDescent="0.2">
      <c r="D1947" s="13"/>
      <c r="G1947" s="13"/>
    </row>
    <row r="1948" spans="4:7" x14ac:dyDescent="0.2">
      <c r="D1948" s="13"/>
      <c r="G1948" s="13"/>
    </row>
    <row r="1949" spans="4:7" x14ac:dyDescent="0.2">
      <c r="D1949" s="13"/>
      <c r="G1949" s="13"/>
    </row>
    <row r="1950" spans="4:7" x14ac:dyDescent="0.2">
      <c r="D1950" s="13"/>
      <c r="G1950" s="13"/>
    </row>
    <row r="1951" spans="4:7" x14ac:dyDescent="0.2">
      <c r="D1951" s="13"/>
      <c r="G1951" s="13"/>
    </row>
    <row r="1952" spans="4:7" x14ac:dyDescent="0.2">
      <c r="D1952" s="13"/>
      <c r="G1952" s="13"/>
    </row>
    <row r="1953" spans="4:7" x14ac:dyDescent="0.2">
      <c r="D1953" s="13"/>
      <c r="G1953" s="13"/>
    </row>
    <row r="1954" spans="4:7" x14ac:dyDescent="0.2">
      <c r="D1954" s="13"/>
      <c r="G1954" s="13"/>
    </row>
    <row r="1955" spans="4:7" x14ac:dyDescent="0.2">
      <c r="D1955" s="13"/>
      <c r="G1955" s="13"/>
    </row>
    <row r="1956" spans="4:7" x14ac:dyDescent="0.2">
      <c r="D1956" s="13"/>
      <c r="G1956" s="13"/>
    </row>
    <row r="1957" spans="4:7" x14ac:dyDescent="0.2">
      <c r="D1957" s="13"/>
      <c r="G1957" s="13"/>
    </row>
    <row r="1958" spans="4:7" x14ac:dyDescent="0.2">
      <c r="D1958" s="13"/>
      <c r="G1958" s="13"/>
    </row>
    <row r="1959" spans="4:7" x14ac:dyDescent="0.2">
      <c r="D1959" s="13"/>
      <c r="G1959" s="13"/>
    </row>
    <row r="1960" spans="4:7" x14ac:dyDescent="0.2">
      <c r="D1960" s="13"/>
      <c r="G1960" s="13"/>
    </row>
    <row r="1961" spans="4:7" x14ac:dyDescent="0.2">
      <c r="D1961" s="13"/>
      <c r="G1961" s="13"/>
    </row>
    <row r="1962" spans="4:7" x14ac:dyDescent="0.2">
      <c r="D1962" s="13"/>
      <c r="G1962" s="13"/>
    </row>
    <row r="1963" spans="4:7" x14ac:dyDescent="0.2">
      <c r="D1963" s="13"/>
      <c r="G1963" s="13"/>
    </row>
    <row r="1964" spans="4:7" x14ac:dyDescent="0.2">
      <c r="D1964" s="13"/>
      <c r="G1964" s="13"/>
    </row>
    <row r="1965" spans="4:7" x14ac:dyDescent="0.2">
      <c r="D1965" s="13"/>
      <c r="G1965" s="13"/>
    </row>
    <row r="1966" spans="4:7" x14ac:dyDescent="0.2">
      <c r="D1966" s="13"/>
      <c r="G1966" s="13"/>
    </row>
    <row r="1967" spans="4:7" x14ac:dyDescent="0.2">
      <c r="D1967" s="13"/>
      <c r="G1967" s="13"/>
    </row>
    <row r="1968" spans="4:7" x14ac:dyDescent="0.2">
      <c r="D1968" s="13"/>
      <c r="G1968" s="13"/>
    </row>
    <row r="1969" spans="4:7" x14ac:dyDescent="0.2">
      <c r="D1969" s="13"/>
      <c r="G1969" s="13"/>
    </row>
    <row r="1970" spans="4:7" x14ac:dyDescent="0.2">
      <c r="D1970" s="13"/>
      <c r="G1970" s="13"/>
    </row>
    <row r="1971" spans="4:7" x14ac:dyDescent="0.2">
      <c r="D1971" s="13"/>
      <c r="G1971" s="13"/>
    </row>
    <row r="1972" spans="4:7" x14ac:dyDescent="0.2">
      <c r="D1972" s="13"/>
      <c r="G1972" s="13"/>
    </row>
    <row r="1973" spans="4:7" x14ac:dyDescent="0.2">
      <c r="D1973" s="13"/>
      <c r="G1973" s="13"/>
    </row>
    <row r="1974" spans="4:7" x14ac:dyDescent="0.2">
      <c r="D1974" s="13"/>
      <c r="G1974" s="13"/>
    </row>
    <row r="1975" spans="4:7" x14ac:dyDescent="0.2">
      <c r="D1975" s="13"/>
      <c r="G1975" s="13"/>
    </row>
    <row r="1976" spans="4:7" x14ac:dyDescent="0.2">
      <c r="D1976" s="13"/>
      <c r="G1976" s="13"/>
    </row>
    <row r="1977" spans="4:7" x14ac:dyDescent="0.2">
      <c r="D1977" s="13"/>
      <c r="G1977" s="13"/>
    </row>
    <row r="1978" spans="4:7" x14ac:dyDescent="0.2">
      <c r="D1978" s="13"/>
      <c r="G1978" s="13"/>
    </row>
    <row r="1979" spans="4:7" x14ac:dyDescent="0.2">
      <c r="D1979" s="13"/>
      <c r="G1979" s="13"/>
    </row>
    <row r="1980" spans="4:7" x14ac:dyDescent="0.2">
      <c r="D1980" s="13"/>
      <c r="G1980" s="13"/>
    </row>
    <row r="1981" spans="4:7" x14ac:dyDescent="0.2">
      <c r="D1981" s="13"/>
      <c r="G1981" s="13"/>
    </row>
    <row r="1982" spans="4:7" x14ac:dyDescent="0.2">
      <c r="D1982" s="13"/>
      <c r="G1982" s="13"/>
    </row>
    <row r="1983" spans="4:7" x14ac:dyDescent="0.2">
      <c r="D1983" s="13"/>
      <c r="G1983" s="13"/>
    </row>
    <row r="1984" spans="4:7" x14ac:dyDescent="0.2">
      <c r="D1984" s="13"/>
      <c r="G1984" s="13"/>
    </row>
    <row r="1985" spans="4:7" x14ac:dyDescent="0.2">
      <c r="D1985" s="13"/>
      <c r="G1985" s="13"/>
    </row>
    <row r="1986" spans="4:7" x14ac:dyDescent="0.2">
      <c r="D1986" s="13"/>
      <c r="G1986" s="13"/>
    </row>
    <row r="1987" spans="4:7" x14ac:dyDescent="0.2">
      <c r="D1987" s="13"/>
      <c r="G1987" s="13"/>
    </row>
    <row r="1988" spans="4:7" x14ac:dyDescent="0.2">
      <c r="D1988" s="13"/>
      <c r="G1988" s="13"/>
    </row>
    <row r="1989" spans="4:7" x14ac:dyDescent="0.2">
      <c r="D1989" s="13"/>
      <c r="G1989" s="13"/>
    </row>
    <row r="1990" spans="4:7" x14ac:dyDescent="0.2">
      <c r="D1990" s="13"/>
      <c r="G1990" s="13"/>
    </row>
    <row r="1991" spans="4:7" x14ac:dyDescent="0.2">
      <c r="D1991" s="13"/>
      <c r="G1991" s="13"/>
    </row>
    <row r="1992" spans="4:7" x14ac:dyDescent="0.2">
      <c r="D1992" s="13"/>
      <c r="G1992" s="13"/>
    </row>
    <row r="1993" spans="4:7" x14ac:dyDescent="0.2">
      <c r="D1993" s="13"/>
      <c r="G1993" s="13"/>
    </row>
    <row r="1994" spans="4:7" x14ac:dyDescent="0.2">
      <c r="D1994" s="13"/>
      <c r="G1994" s="13"/>
    </row>
    <row r="1995" spans="4:7" x14ac:dyDescent="0.2">
      <c r="D1995" s="13"/>
      <c r="G1995" s="13"/>
    </row>
    <row r="1996" spans="4:7" x14ac:dyDescent="0.2">
      <c r="D1996" s="13"/>
      <c r="G1996" s="13"/>
    </row>
    <row r="1997" spans="4:7" x14ac:dyDescent="0.2">
      <c r="D1997" s="13"/>
      <c r="G1997" s="13"/>
    </row>
    <row r="1998" spans="4:7" x14ac:dyDescent="0.2">
      <c r="D1998" s="13"/>
      <c r="G1998" s="13"/>
    </row>
    <row r="1999" spans="4:7" x14ac:dyDescent="0.2">
      <c r="D1999" s="13"/>
      <c r="G1999" s="13"/>
    </row>
    <row r="2000" spans="4:7" x14ac:dyDescent="0.2">
      <c r="D2000" s="13"/>
      <c r="G2000" s="13"/>
    </row>
    <row r="2001" spans="4:7" x14ac:dyDescent="0.2">
      <c r="D2001" s="13"/>
      <c r="G2001" s="13"/>
    </row>
    <row r="2002" spans="4:7" x14ac:dyDescent="0.2">
      <c r="D2002" s="13"/>
      <c r="G2002" s="13"/>
    </row>
    <row r="2003" spans="4:7" x14ac:dyDescent="0.2">
      <c r="D2003" s="13"/>
      <c r="G2003" s="13"/>
    </row>
    <row r="2004" spans="4:7" x14ac:dyDescent="0.2">
      <c r="D2004" s="13"/>
      <c r="G2004" s="13"/>
    </row>
    <row r="2005" spans="4:7" x14ac:dyDescent="0.2">
      <c r="D2005" s="13"/>
      <c r="G2005" s="13"/>
    </row>
    <row r="2006" spans="4:7" x14ac:dyDescent="0.2">
      <c r="D2006" s="13"/>
      <c r="G2006" s="13"/>
    </row>
    <row r="2007" spans="4:7" x14ac:dyDescent="0.2">
      <c r="D2007" s="13"/>
      <c r="G2007" s="13"/>
    </row>
    <row r="2008" spans="4:7" x14ac:dyDescent="0.2">
      <c r="D2008" s="13"/>
      <c r="G2008" s="13"/>
    </row>
    <row r="2009" spans="4:7" x14ac:dyDescent="0.2">
      <c r="D2009" s="13"/>
      <c r="G2009" s="13"/>
    </row>
    <row r="2010" spans="4:7" x14ac:dyDescent="0.2">
      <c r="D2010" s="13"/>
      <c r="G2010" s="13"/>
    </row>
    <row r="2011" spans="4:7" x14ac:dyDescent="0.2">
      <c r="D2011" s="13"/>
      <c r="G2011" s="13"/>
    </row>
    <row r="2012" spans="4:7" x14ac:dyDescent="0.2">
      <c r="D2012" s="13"/>
      <c r="G2012" s="13"/>
    </row>
    <row r="2013" spans="4:7" x14ac:dyDescent="0.2">
      <c r="D2013" s="13"/>
      <c r="G2013" s="13"/>
    </row>
    <row r="2014" spans="4:7" x14ac:dyDescent="0.2">
      <c r="D2014" s="13"/>
      <c r="G2014" s="13"/>
    </row>
    <row r="2015" spans="4:7" x14ac:dyDescent="0.2">
      <c r="D2015" s="13"/>
      <c r="G2015" s="13"/>
    </row>
    <row r="2016" spans="4:7" x14ac:dyDescent="0.2">
      <c r="D2016" s="13"/>
      <c r="G2016" s="13"/>
    </row>
    <row r="2017" spans="4:7" x14ac:dyDescent="0.2">
      <c r="D2017" s="13"/>
      <c r="G2017" s="13"/>
    </row>
    <row r="2018" spans="4:7" x14ac:dyDescent="0.2">
      <c r="D2018" s="13"/>
      <c r="G2018" s="13"/>
    </row>
    <row r="2019" spans="4:7" x14ac:dyDescent="0.2">
      <c r="D2019" s="13"/>
      <c r="G2019" s="13"/>
    </row>
    <row r="2020" spans="4:7" x14ac:dyDescent="0.2">
      <c r="D2020" s="13"/>
      <c r="G2020" s="13"/>
    </row>
    <row r="2021" spans="4:7" x14ac:dyDescent="0.2">
      <c r="D2021" s="13"/>
      <c r="G2021" s="13"/>
    </row>
    <row r="2022" spans="4:7" x14ac:dyDescent="0.2">
      <c r="D2022" s="13"/>
      <c r="G2022" s="13"/>
    </row>
    <row r="2023" spans="4:7" x14ac:dyDescent="0.2">
      <c r="D2023" s="13"/>
      <c r="G2023" s="13"/>
    </row>
    <row r="2024" spans="4:7" x14ac:dyDescent="0.2">
      <c r="D2024" s="13"/>
      <c r="G2024" s="13"/>
    </row>
    <row r="2025" spans="4:7" x14ac:dyDescent="0.2">
      <c r="D2025" s="13"/>
      <c r="G2025" s="13"/>
    </row>
    <row r="2026" spans="4:7" x14ac:dyDescent="0.2">
      <c r="D2026" s="13"/>
      <c r="G2026" s="13"/>
    </row>
    <row r="2027" spans="4:7" x14ac:dyDescent="0.2">
      <c r="D2027" s="13"/>
      <c r="G2027" s="13"/>
    </row>
    <row r="2028" spans="4:7" x14ac:dyDescent="0.2">
      <c r="D2028" s="13"/>
      <c r="G2028" s="13"/>
    </row>
    <row r="2029" spans="4:7" x14ac:dyDescent="0.2">
      <c r="D2029" s="13"/>
      <c r="G2029" s="13"/>
    </row>
    <row r="2030" spans="4:7" x14ac:dyDescent="0.2">
      <c r="D2030" s="13"/>
      <c r="G2030" s="13"/>
    </row>
    <row r="2031" spans="4:7" x14ac:dyDescent="0.2">
      <c r="D2031" s="13"/>
      <c r="G2031" s="13"/>
    </row>
    <row r="2032" spans="4:7" x14ac:dyDescent="0.2">
      <c r="D2032" s="13"/>
      <c r="G2032" s="13"/>
    </row>
    <row r="2033" spans="4:7" x14ac:dyDescent="0.2">
      <c r="D2033" s="13"/>
      <c r="G2033" s="13"/>
    </row>
    <row r="2034" spans="4:7" x14ac:dyDescent="0.2">
      <c r="D2034" s="13"/>
      <c r="G2034" s="13"/>
    </row>
    <row r="2035" spans="4:7" x14ac:dyDescent="0.2">
      <c r="D2035" s="13"/>
      <c r="G2035" s="13"/>
    </row>
    <row r="2036" spans="4:7" x14ac:dyDescent="0.2">
      <c r="D2036" s="13"/>
      <c r="G2036" s="13"/>
    </row>
    <row r="2037" spans="4:7" x14ac:dyDescent="0.2">
      <c r="D2037" s="13"/>
      <c r="G2037" s="13"/>
    </row>
    <row r="2038" spans="4:7" x14ac:dyDescent="0.2">
      <c r="D2038" s="13"/>
      <c r="G2038" s="13"/>
    </row>
    <row r="2039" spans="4:7" x14ac:dyDescent="0.2">
      <c r="D2039" s="13"/>
      <c r="G2039" s="13"/>
    </row>
    <row r="2040" spans="4:7" x14ac:dyDescent="0.2">
      <c r="D2040" s="13"/>
      <c r="G2040" s="13"/>
    </row>
    <row r="2041" spans="4:7" x14ac:dyDescent="0.2">
      <c r="D2041" s="13"/>
      <c r="G2041" s="13"/>
    </row>
    <row r="2042" spans="4:7" x14ac:dyDescent="0.2">
      <c r="D2042" s="13"/>
      <c r="G2042" s="13"/>
    </row>
    <row r="2043" spans="4:7" x14ac:dyDescent="0.2">
      <c r="D2043" s="13"/>
      <c r="G2043" s="13"/>
    </row>
    <row r="2044" spans="4:7" x14ac:dyDescent="0.2">
      <c r="D2044" s="13"/>
      <c r="G2044" s="13"/>
    </row>
    <row r="2045" spans="4:7" x14ac:dyDescent="0.2">
      <c r="D2045" s="13"/>
      <c r="G2045" s="13"/>
    </row>
    <row r="2046" spans="4:7" x14ac:dyDescent="0.2">
      <c r="D2046" s="13"/>
      <c r="G2046" s="13"/>
    </row>
    <row r="2047" spans="4:7" x14ac:dyDescent="0.2">
      <c r="D2047" s="13"/>
      <c r="G2047" s="13"/>
    </row>
    <row r="2048" spans="4:7" x14ac:dyDescent="0.2">
      <c r="D2048" s="13"/>
      <c r="G2048" s="13"/>
    </row>
    <row r="2049" spans="4:7" x14ac:dyDescent="0.2">
      <c r="D2049" s="13"/>
      <c r="G2049" s="13"/>
    </row>
    <row r="2050" spans="4:7" x14ac:dyDescent="0.2">
      <c r="D2050" s="13"/>
      <c r="G2050" s="13"/>
    </row>
    <row r="2051" spans="4:7" x14ac:dyDescent="0.2">
      <c r="D2051" s="13"/>
      <c r="G2051" s="13"/>
    </row>
    <row r="2052" spans="4:7" x14ac:dyDescent="0.2">
      <c r="D2052" s="13"/>
      <c r="G2052" s="13"/>
    </row>
    <row r="2053" spans="4:7" x14ac:dyDescent="0.2">
      <c r="D2053" s="13"/>
      <c r="G2053" s="13"/>
    </row>
    <row r="2054" spans="4:7" x14ac:dyDescent="0.2">
      <c r="D2054" s="13"/>
      <c r="G2054" s="13"/>
    </row>
    <row r="2055" spans="4:7" x14ac:dyDescent="0.2">
      <c r="D2055" s="13"/>
      <c r="G2055" s="13"/>
    </row>
    <row r="2056" spans="4:7" x14ac:dyDescent="0.2">
      <c r="D2056" s="13"/>
      <c r="G2056" s="13"/>
    </row>
    <row r="2057" spans="4:7" x14ac:dyDescent="0.2">
      <c r="D2057" s="13"/>
      <c r="G2057" s="13"/>
    </row>
    <row r="2058" spans="4:7" x14ac:dyDescent="0.2">
      <c r="D2058" s="13"/>
      <c r="G2058" s="13"/>
    </row>
    <row r="2059" spans="4:7" x14ac:dyDescent="0.2">
      <c r="D2059" s="13"/>
      <c r="G2059" s="13"/>
    </row>
    <row r="2060" spans="4:7" x14ac:dyDescent="0.2">
      <c r="D2060" s="13"/>
      <c r="G2060" s="13"/>
    </row>
    <row r="2061" spans="4:7" x14ac:dyDescent="0.2">
      <c r="D2061" s="13"/>
      <c r="G2061" s="13"/>
    </row>
    <row r="2062" spans="4:7" x14ac:dyDescent="0.2">
      <c r="D2062" s="13"/>
      <c r="G2062" s="13"/>
    </row>
    <row r="2063" spans="4:7" x14ac:dyDescent="0.2">
      <c r="D2063" s="13"/>
      <c r="G2063" s="13"/>
    </row>
    <row r="2064" spans="4:7" x14ac:dyDescent="0.2">
      <c r="D2064" s="13"/>
      <c r="G2064" s="13"/>
    </row>
    <row r="2065" spans="4:7" x14ac:dyDescent="0.2">
      <c r="D2065" s="13"/>
      <c r="G2065" s="13"/>
    </row>
    <row r="2066" spans="4:7" x14ac:dyDescent="0.2">
      <c r="D2066" s="13"/>
      <c r="G2066" s="13"/>
    </row>
    <row r="2067" spans="4:7" x14ac:dyDescent="0.2">
      <c r="D2067" s="13"/>
      <c r="G2067" s="13"/>
    </row>
    <row r="2068" spans="4:7" x14ac:dyDescent="0.2">
      <c r="D2068" s="13"/>
      <c r="G2068" s="13"/>
    </row>
    <row r="2069" spans="4:7" x14ac:dyDescent="0.2">
      <c r="D2069" s="13"/>
      <c r="G2069" s="13"/>
    </row>
    <row r="2070" spans="4:7" x14ac:dyDescent="0.2">
      <c r="D2070" s="13"/>
      <c r="G2070" s="13"/>
    </row>
    <row r="2071" spans="4:7" x14ac:dyDescent="0.2">
      <c r="D2071" s="13"/>
      <c r="G2071" s="13"/>
    </row>
    <row r="2072" spans="4:7" x14ac:dyDescent="0.2">
      <c r="D2072" s="13"/>
      <c r="G2072" s="13"/>
    </row>
    <row r="2073" spans="4:7" x14ac:dyDescent="0.2">
      <c r="D2073" s="13"/>
      <c r="G2073" s="13"/>
    </row>
    <row r="2074" spans="4:7" x14ac:dyDescent="0.2">
      <c r="D2074" s="13"/>
      <c r="G2074" s="13"/>
    </row>
    <row r="2075" spans="4:7" x14ac:dyDescent="0.2">
      <c r="D2075" s="13"/>
      <c r="G2075" s="13"/>
    </row>
    <row r="2076" spans="4:7" x14ac:dyDescent="0.2">
      <c r="D2076" s="13"/>
      <c r="G2076" s="13"/>
    </row>
    <row r="2077" spans="4:7" x14ac:dyDescent="0.2">
      <c r="D2077" s="13"/>
      <c r="G2077" s="13"/>
    </row>
    <row r="2078" spans="4:7" x14ac:dyDescent="0.2">
      <c r="D2078" s="13"/>
      <c r="G2078" s="13"/>
    </row>
    <row r="2079" spans="4:7" x14ac:dyDescent="0.2">
      <c r="D2079" s="13"/>
      <c r="G2079" s="13"/>
    </row>
    <row r="2080" spans="4:7" x14ac:dyDescent="0.2">
      <c r="D2080" s="13"/>
      <c r="G2080" s="13"/>
    </row>
    <row r="2081" spans="4:7" x14ac:dyDescent="0.2">
      <c r="D2081" s="13"/>
      <c r="G2081" s="13"/>
    </row>
    <row r="2082" spans="4:7" x14ac:dyDescent="0.2">
      <c r="D2082" s="13"/>
      <c r="G2082" s="13"/>
    </row>
    <row r="2083" spans="4:7" x14ac:dyDescent="0.2">
      <c r="D2083" s="13"/>
      <c r="G2083" s="13"/>
    </row>
    <row r="2084" spans="4:7" x14ac:dyDescent="0.2">
      <c r="D2084" s="13"/>
      <c r="G2084" s="13"/>
    </row>
    <row r="2085" spans="4:7" x14ac:dyDescent="0.2">
      <c r="D2085" s="13"/>
      <c r="G2085" s="13"/>
    </row>
    <row r="2086" spans="4:7" x14ac:dyDescent="0.2">
      <c r="D2086" s="13"/>
      <c r="G2086" s="13"/>
    </row>
    <row r="2087" spans="4:7" x14ac:dyDescent="0.2">
      <c r="D2087" s="13"/>
      <c r="G2087" s="13"/>
    </row>
    <row r="2088" spans="4:7" x14ac:dyDescent="0.2">
      <c r="D2088" s="13"/>
      <c r="G2088" s="13"/>
    </row>
    <row r="2089" spans="4:7" x14ac:dyDescent="0.2">
      <c r="D2089" s="13"/>
      <c r="G2089" s="13"/>
    </row>
    <row r="2090" spans="4:7" x14ac:dyDescent="0.2">
      <c r="D2090" s="13"/>
      <c r="G2090" s="13"/>
    </row>
    <row r="2091" spans="4:7" x14ac:dyDescent="0.2">
      <c r="D2091" s="13"/>
      <c r="G2091" s="13"/>
    </row>
    <row r="2092" spans="4:7" x14ac:dyDescent="0.2">
      <c r="D2092" s="13"/>
      <c r="G2092" s="13"/>
    </row>
    <row r="2093" spans="4:7" x14ac:dyDescent="0.2">
      <c r="D2093" s="13"/>
      <c r="G2093" s="13"/>
    </row>
    <row r="2094" spans="4:7" x14ac:dyDescent="0.2">
      <c r="D2094" s="13"/>
      <c r="G2094" s="13"/>
    </row>
    <row r="2095" spans="4:7" x14ac:dyDescent="0.2">
      <c r="D2095" s="13"/>
      <c r="G2095" s="13"/>
    </row>
    <row r="2096" spans="4:7" x14ac:dyDescent="0.2">
      <c r="D2096" s="13"/>
      <c r="G2096" s="13"/>
    </row>
    <row r="2097" spans="4:7" x14ac:dyDescent="0.2">
      <c r="D2097" s="13"/>
      <c r="G2097" s="13"/>
    </row>
    <row r="2098" spans="4:7" x14ac:dyDescent="0.2">
      <c r="D2098" s="13"/>
      <c r="G2098" s="13"/>
    </row>
    <row r="2099" spans="4:7" x14ac:dyDescent="0.2">
      <c r="D2099" s="13"/>
      <c r="G2099" s="13"/>
    </row>
    <row r="2100" spans="4:7" x14ac:dyDescent="0.2">
      <c r="D2100" s="13"/>
      <c r="G2100" s="13"/>
    </row>
    <row r="2101" spans="4:7" x14ac:dyDescent="0.2">
      <c r="D2101" s="13"/>
      <c r="G2101" s="13"/>
    </row>
    <row r="2102" spans="4:7" x14ac:dyDescent="0.2">
      <c r="D2102" s="13"/>
      <c r="G2102" s="13"/>
    </row>
    <row r="2103" spans="4:7" x14ac:dyDescent="0.2">
      <c r="D2103" s="13"/>
      <c r="G2103" s="13"/>
    </row>
    <row r="2104" spans="4:7" x14ac:dyDescent="0.2">
      <c r="D2104" s="13"/>
      <c r="G2104" s="13"/>
    </row>
    <row r="2105" spans="4:7" x14ac:dyDescent="0.2">
      <c r="D2105" s="13"/>
      <c r="G2105" s="13"/>
    </row>
    <row r="2106" spans="4:7" x14ac:dyDescent="0.2">
      <c r="D2106" s="13"/>
      <c r="G2106" s="13"/>
    </row>
    <row r="2107" spans="4:7" x14ac:dyDescent="0.2">
      <c r="D2107" s="13"/>
      <c r="G2107" s="13"/>
    </row>
    <row r="2108" spans="4:7" x14ac:dyDescent="0.2">
      <c r="D2108" s="13"/>
      <c r="G2108" s="13"/>
    </row>
    <row r="2109" spans="4:7" x14ac:dyDescent="0.2">
      <c r="D2109" s="13"/>
      <c r="G2109" s="13"/>
    </row>
    <row r="2110" spans="4:7" x14ac:dyDescent="0.2">
      <c r="D2110" s="13"/>
      <c r="G2110" s="13"/>
    </row>
    <row r="2111" spans="4:7" x14ac:dyDescent="0.2">
      <c r="D2111" s="13"/>
      <c r="G2111" s="13"/>
    </row>
    <row r="2112" spans="4:7" x14ac:dyDescent="0.2">
      <c r="D2112" s="13"/>
      <c r="G2112" s="13"/>
    </row>
    <row r="2113" spans="4:7" x14ac:dyDescent="0.2">
      <c r="D2113" s="13"/>
      <c r="G2113" s="13"/>
    </row>
    <row r="2114" spans="4:7" x14ac:dyDescent="0.2">
      <c r="D2114" s="13"/>
      <c r="G2114" s="13"/>
    </row>
    <row r="2115" spans="4:7" x14ac:dyDescent="0.2">
      <c r="D2115" s="13"/>
      <c r="G2115" s="13"/>
    </row>
    <row r="2116" spans="4:7" x14ac:dyDescent="0.2">
      <c r="D2116" s="13"/>
      <c r="G2116" s="13"/>
    </row>
    <row r="2117" spans="4:7" x14ac:dyDescent="0.2">
      <c r="D2117" s="13"/>
      <c r="G2117" s="13"/>
    </row>
    <row r="2118" spans="4:7" x14ac:dyDescent="0.2">
      <c r="D2118" s="13"/>
      <c r="G2118" s="13"/>
    </row>
    <row r="2119" spans="4:7" x14ac:dyDescent="0.2">
      <c r="D2119" s="13"/>
      <c r="G2119" s="13"/>
    </row>
    <row r="2120" spans="4:7" x14ac:dyDescent="0.2">
      <c r="D2120" s="13"/>
      <c r="G2120" s="13"/>
    </row>
    <row r="2121" spans="4:7" x14ac:dyDescent="0.2">
      <c r="D2121" s="13"/>
      <c r="G2121" s="13"/>
    </row>
    <row r="2122" spans="4:7" x14ac:dyDescent="0.2">
      <c r="D2122" s="13"/>
      <c r="G2122" s="13"/>
    </row>
    <row r="2123" spans="4:7" x14ac:dyDescent="0.2">
      <c r="D2123" s="13"/>
      <c r="G2123" s="13"/>
    </row>
    <row r="2124" spans="4:7" x14ac:dyDescent="0.2">
      <c r="D2124" s="13"/>
      <c r="G2124" s="13"/>
    </row>
    <row r="2125" spans="4:7" x14ac:dyDescent="0.2">
      <c r="D2125" s="13"/>
      <c r="G2125" s="13"/>
    </row>
    <row r="2126" spans="4:7" x14ac:dyDescent="0.2">
      <c r="D2126" s="13"/>
      <c r="G2126" s="13"/>
    </row>
    <row r="2127" spans="4:7" x14ac:dyDescent="0.2">
      <c r="D2127" s="13"/>
      <c r="G2127" s="13"/>
    </row>
    <row r="2128" spans="4:7" x14ac:dyDescent="0.2">
      <c r="D2128" s="13"/>
      <c r="G2128" s="13"/>
    </row>
    <row r="2129" spans="4:7" x14ac:dyDescent="0.2">
      <c r="D2129" s="13"/>
      <c r="G2129" s="13"/>
    </row>
    <row r="2130" spans="4:7" x14ac:dyDescent="0.2">
      <c r="D2130" s="13"/>
      <c r="G2130" s="13"/>
    </row>
    <row r="2131" spans="4:7" x14ac:dyDescent="0.2">
      <c r="D2131" s="13"/>
      <c r="G2131" s="13"/>
    </row>
    <row r="2132" spans="4:7" x14ac:dyDescent="0.2">
      <c r="D2132" s="13"/>
      <c r="G2132" s="13"/>
    </row>
    <row r="2133" spans="4:7" x14ac:dyDescent="0.2">
      <c r="D2133" s="13"/>
      <c r="G2133" s="13"/>
    </row>
    <row r="2134" spans="4:7" x14ac:dyDescent="0.2">
      <c r="D2134" s="13"/>
      <c r="G2134" s="13"/>
    </row>
    <row r="2135" spans="4:7" x14ac:dyDescent="0.2">
      <c r="D2135" s="13"/>
      <c r="G2135" s="13"/>
    </row>
    <row r="2136" spans="4:7" x14ac:dyDescent="0.2">
      <c r="D2136" s="13"/>
      <c r="G2136" s="13"/>
    </row>
    <row r="2137" spans="4:7" x14ac:dyDescent="0.2">
      <c r="D2137" s="13"/>
      <c r="G2137" s="13"/>
    </row>
    <row r="2138" spans="4:7" x14ac:dyDescent="0.2">
      <c r="D2138" s="13"/>
      <c r="G2138" s="13"/>
    </row>
    <row r="2139" spans="4:7" x14ac:dyDescent="0.2">
      <c r="D2139" s="13"/>
      <c r="G2139" s="13"/>
    </row>
    <row r="2140" spans="4:7" x14ac:dyDescent="0.2">
      <c r="D2140" s="13"/>
      <c r="G2140" s="13"/>
    </row>
    <row r="2141" spans="4:7" x14ac:dyDescent="0.2">
      <c r="D2141" s="13"/>
      <c r="G2141" s="13"/>
    </row>
    <row r="2142" spans="4:7" x14ac:dyDescent="0.2">
      <c r="D2142" s="13"/>
      <c r="G2142" s="13"/>
    </row>
    <row r="2143" spans="4:7" x14ac:dyDescent="0.2">
      <c r="D2143" s="13"/>
      <c r="G2143" s="13"/>
    </row>
    <row r="2144" spans="4:7" x14ac:dyDescent="0.2">
      <c r="D2144" s="13"/>
      <c r="G2144" s="13"/>
    </row>
    <row r="2145" spans="4:7" x14ac:dyDescent="0.2">
      <c r="D2145" s="13"/>
      <c r="G2145" s="13"/>
    </row>
    <row r="2146" spans="4:7" x14ac:dyDescent="0.2">
      <c r="D2146" s="13"/>
      <c r="G2146" s="13"/>
    </row>
    <row r="2147" spans="4:7" x14ac:dyDescent="0.2">
      <c r="D2147" s="13"/>
      <c r="G2147" s="13"/>
    </row>
    <row r="2148" spans="4:7" x14ac:dyDescent="0.2">
      <c r="D2148" s="13"/>
      <c r="G2148" s="13"/>
    </row>
    <row r="2149" spans="4:7" x14ac:dyDescent="0.2">
      <c r="D2149" s="13"/>
      <c r="G2149" s="13"/>
    </row>
    <row r="2150" spans="4:7" x14ac:dyDescent="0.2">
      <c r="D2150" s="13"/>
      <c r="G2150" s="13"/>
    </row>
    <row r="2151" spans="4:7" x14ac:dyDescent="0.2">
      <c r="D2151" s="13"/>
      <c r="G2151" s="13"/>
    </row>
    <row r="2152" spans="4:7" x14ac:dyDescent="0.2">
      <c r="D2152" s="13"/>
      <c r="G2152" s="13"/>
    </row>
    <row r="2153" spans="4:7" x14ac:dyDescent="0.2">
      <c r="D2153" s="13"/>
      <c r="G2153" s="13"/>
    </row>
    <row r="2154" spans="4:7" x14ac:dyDescent="0.2">
      <c r="D2154" s="13"/>
      <c r="G2154" s="13"/>
    </row>
    <row r="2155" spans="4:7" x14ac:dyDescent="0.2">
      <c r="D2155" s="13"/>
      <c r="G2155" s="13"/>
    </row>
    <row r="2156" spans="4:7" x14ac:dyDescent="0.2">
      <c r="D2156" s="13"/>
      <c r="G2156" s="13"/>
    </row>
    <row r="2157" spans="4:7" x14ac:dyDescent="0.2">
      <c r="D2157" s="13"/>
      <c r="G2157" s="13"/>
    </row>
    <row r="2158" spans="4:7" x14ac:dyDescent="0.2">
      <c r="D2158" s="13"/>
      <c r="G2158" s="13"/>
    </row>
    <row r="2159" spans="4:7" x14ac:dyDescent="0.2">
      <c r="D2159" s="13"/>
      <c r="G2159" s="13"/>
    </row>
    <row r="2160" spans="4:7" x14ac:dyDescent="0.2">
      <c r="D2160" s="13"/>
      <c r="G2160" s="13"/>
    </row>
    <row r="2161" spans="4:7" x14ac:dyDescent="0.2">
      <c r="D2161" s="13"/>
      <c r="G2161" s="13"/>
    </row>
    <row r="2162" spans="4:7" x14ac:dyDescent="0.2">
      <c r="D2162" s="13"/>
      <c r="G2162" s="13"/>
    </row>
    <row r="2163" spans="4:7" x14ac:dyDescent="0.2">
      <c r="D2163" s="13"/>
      <c r="G2163" s="13"/>
    </row>
    <row r="2164" spans="4:7" x14ac:dyDescent="0.2">
      <c r="D2164" s="13"/>
      <c r="G2164" s="13"/>
    </row>
    <row r="2165" spans="4:7" x14ac:dyDescent="0.2">
      <c r="D2165" s="13"/>
      <c r="G2165" s="13"/>
    </row>
    <row r="2166" spans="4:7" x14ac:dyDescent="0.2">
      <c r="D2166" s="13"/>
      <c r="G2166" s="13"/>
    </row>
    <row r="2167" spans="4:7" x14ac:dyDescent="0.2">
      <c r="D2167" s="13"/>
      <c r="G2167" s="13"/>
    </row>
    <row r="2168" spans="4:7" x14ac:dyDescent="0.2">
      <c r="D2168" s="13"/>
      <c r="G2168" s="13"/>
    </row>
    <row r="2169" spans="4:7" x14ac:dyDescent="0.2">
      <c r="D2169" s="13"/>
      <c r="G2169" s="13"/>
    </row>
    <row r="2170" spans="4:7" x14ac:dyDescent="0.2">
      <c r="D2170" s="13"/>
      <c r="G2170" s="13"/>
    </row>
    <row r="2171" spans="4:7" x14ac:dyDescent="0.2">
      <c r="D2171" s="13"/>
      <c r="G2171" s="13"/>
    </row>
    <row r="2172" spans="4:7" x14ac:dyDescent="0.2">
      <c r="D2172" s="13"/>
      <c r="G2172" s="13"/>
    </row>
    <row r="2173" spans="4:7" x14ac:dyDescent="0.2">
      <c r="D2173" s="13"/>
      <c r="G2173" s="13"/>
    </row>
    <row r="2174" spans="4:7" x14ac:dyDescent="0.2">
      <c r="D2174" s="13"/>
      <c r="G2174" s="13"/>
    </row>
    <row r="2175" spans="4:7" x14ac:dyDescent="0.2">
      <c r="D2175" s="13"/>
      <c r="G2175" s="13"/>
    </row>
    <row r="2176" spans="4:7" x14ac:dyDescent="0.2">
      <c r="D2176" s="13"/>
      <c r="G2176" s="13"/>
    </row>
    <row r="2177" spans="4:7" x14ac:dyDescent="0.2">
      <c r="D2177" s="13"/>
      <c r="G2177" s="13"/>
    </row>
    <row r="2178" spans="4:7" x14ac:dyDescent="0.2">
      <c r="D2178" s="13"/>
      <c r="G2178" s="13"/>
    </row>
    <row r="2179" spans="4:7" x14ac:dyDescent="0.2">
      <c r="D2179" s="13"/>
      <c r="G2179" s="13"/>
    </row>
    <row r="2180" spans="4:7" x14ac:dyDescent="0.2">
      <c r="D2180" s="13"/>
      <c r="G2180" s="13"/>
    </row>
    <row r="2181" spans="4:7" x14ac:dyDescent="0.2">
      <c r="D2181" s="13"/>
      <c r="G2181" s="13"/>
    </row>
    <row r="2182" spans="4:7" x14ac:dyDescent="0.2">
      <c r="D2182" s="13"/>
      <c r="G2182" s="13"/>
    </row>
    <row r="2183" spans="4:7" x14ac:dyDescent="0.2">
      <c r="D2183" s="13"/>
      <c r="G2183" s="13"/>
    </row>
    <row r="2184" spans="4:7" x14ac:dyDescent="0.2">
      <c r="D2184" s="13"/>
      <c r="G2184" s="13"/>
    </row>
    <row r="2185" spans="4:7" x14ac:dyDescent="0.2">
      <c r="D2185" s="13"/>
      <c r="G2185" s="13"/>
    </row>
    <row r="2186" spans="4:7" x14ac:dyDescent="0.2">
      <c r="D2186" s="13"/>
      <c r="G2186" s="13"/>
    </row>
    <row r="2187" spans="4:7" x14ac:dyDescent="0.2">
      <c r="D2187" s="13"/>
      <c r="G2187" s="13"/>
    </row>
    <row r="2188" spans="4:7" x14ac:dyDescent="0.2">
      <c r="D2188" s="13"/>
      <c r="G2188" s="13"/>
    </row>
    <row r="2189" spans="4:7" x14ac:dyDescent="0.2">
      <c r="D2189" s="13"/>
      <c r="G2189" s="13"/>
    </row>
    <row r="2190" spans="4:7" x14ac:dyDescent="0.2">
      <c r="D2190" s="13"/>
      <c r="G2190" s="13"/>
    </row>
    <row r="2191" spans="4:7" x14ac:dyDescent="0.2">
      <c r="D2191" s="13"/>
      <c r="G2191" s="13"/>
    </row>
    <row r="2192" spans="4:7" x14ac:dyDescent="0.2">
      <c r="D2192" s="13"/>
      <c r="G2192" s="13"/>
    </row>
    <row r="2193" spans="4:7" x14ac:dyDescent="0.2">
      <c r="D2193" s="13"/>
      <c r="G2193" s="13"/>
    </row>
    <row r="2194" spans="4:7" x14ac:dyDescent="0.2">
      <c r="D2194" s="13"/>
      <c r="G2194" s="13"/>
    </row>
    <row r="2195" spans="4:7" x14ac:dyDescent="0.2">
      <c r="D2195" s="13"/>
      <c r="G2195" s="13"/>
    </row>
    <row r="2196" spans="4:7" x14ac:dyDescent="0.2">
      <c r="D2196" s="13"/>
      <c r="G2196" s="13"/>
    </row>
    <row r="2197" spans="4:7" x14ac:dyDescent="0.2">
      <c r="D2197" s="13"/>
      <c r="G2197" s="13"/>
    </row>
    <row r="2198" spans="4:7" x14ac:dyDescent="0.2">
      <c r="D2198" s="13"/>
      <c r="G2198" s="13"/>
    </row>
    <row r="2199" spans="4:7" x14ac:dyDescent="0.2">
      <c r="D2199" s="13"/>
      <c r="G2199" s="13"/>
    </row>
    <row r="2200" spans="4:7" x14ac:dyDescent="0.2">
      <c r="D2200" s="13"/>
      <c r="G2200" s="13"/>
    </row>
    <row r="2201" spans="4:7" x14ac:dyDescent="0.2">
      <c r="D2201" s="13"/>
      <c r="G2201" s="13"/>
    </row>
    <row r="2202" spans="4:7" x14ac:dyDescent="0.2">
      <c r="D2202" s="13"/>
      <c r="G2202" s="13"/>
    </row>
    <row r="2203" spans="4:7" x14ac:dyDescent="0.2">
      <c r="D2203" s="13"/>
      <c r="G2203" s="13"/>
    </row>
    <row r="2204" spans="4:7" x14ac:dyDescent="0.2">
      <c r="D2204" s="13"/>
      <c r="G2204" s="13"/>
    </row>
    <row r="2205" spans="4:7" x14ac:dyDescent="0.2">
      <c r="D2205" s="13"/>
      <c r="G2205" s="13"/>
    </row>
    <row r="2206" spans="4:7" x14ac:dyDescent="0.2">
      <c r="D2206" s="13"/>
      <c r="G2206" s="13"/>
    </row>
    <row r="2207" spans="4:7" x14ac:dyDescent="0.2">
      <c r="D2207" s="13"/>
      <c r="G2207" s="13"/>
    </row>
    <row r="2208" spans="4:7" x14ac:dyDescent="0.2">
      <c r="D2208" s="13"/>
      <c r="G2208" s="13"/>
    </row>
    <row r="2209" spans="4:7" x14ac:dyDescent="0.2">
      <c r="D2209" s="13"/>
      <c r="G2209" s="13"/>
    </row>
    <row r="2210" spans="4:7" x14ac:dyDescent="0.2">
      <c r="D2210" s="13"/>
      <c r="G2210" s="13"/>
    </row>
    <row r="2211" spans="4:7" x14ac:dyDescent="0.2">
      <c r="D2211" s="13"/>
      <c r="G2211" s="13"/>
    </row>
    <row r="2212" spans="4:7" x14ac:dyDescent="0.2">
      <c r="D2212" s="13"/>
      <c r="G2212" s="13"/>
    </row>
    <row r="2213" spans="4:7" x14ac:dyDescent="0.2">
      <c r="D2213" s="13"/>
      <c r="G2213" s="13"/>
    </row>
    <row r="2214" spans="4:7" x14ac:dyDescent="0.2">
      <c r="D2214" s="13"/>
      <c r="G2214" s="13"/>
    </row>
    <row r="2215" spans="4:7" x14ac:dyDescent="0.2">
      <c r="D2215" s="13"/>
      <c r="G2215" s="13"/>
    </row>
    <row r="2216" spans="4:7" x14ac:dyDescent="0.2">
      <c r="D2216" s="13"/>
      <c r="G2216" s="13"/>
    </row>
    <row r="2217" spans="4:7" x14ac:dyDescent="0.2">
      <c r="D2217" s="13"/>
      <c r="G2217" s="13"/>
    </row>
    <row r="2218" spans="4:7" x14ac:dyDescent="0.2">
      <c r="D2218" s="13"/>
      <c r="G2218" s="13"/>
    </row>
    <row r="2219" spans="4:7" x14ac:dyDescent="0.2">
      <c r="D2219" s="13"/>
      <c r="G2219" s="13"/>
    </row>
    <row r="2220" spans="4:7" x14ac:dyDescent="0.2">
      <c r="D2220" s="13"/>
      <c r="G2220" s="13"/>
    </row>
    <row r="2221" spans="4:7" x14ac:dyDescent="0.2">
      <c r="D2221" s="13"/>
      <c r="G2221" s="13"/>
    </row>
    <row r="2222" spans="4:7" x14ac:dyDescent="0.2">
      <c r="D2222" s="13"/>
      <c r="G2222" s="13"/>
    </row>
    <row r="2223" spans="4:7" x14ac:dyDescent="0.2">
      <c r="D2223" s="13"/>
      <c r="G2223" s="13"/>
    </row>
    <row r="2224" spans="4:7" x14ac:dyDescent="0.2">
      <c r="D2224" s="13"/>
      <c r="G2224" s="13"/>
    </row>
    <row r="2225" spans="4:7" x14ac:dyDescent="0.2">
      <c r="D2225" s="13"/>
      <c r="G2225" s="13"/>
    </row>
    <row r="2226" spans="4:7" x14ac:dyDescent="0.2">
      <c r="D2226" s="13"/>
      <c r="G2226" s="13"/>
    </row>
    <row r="2227" spans="4:7" x14ac:dyDescent="0.2">
      <c r="D2227" s="13"/>
      <c r="G2227" s="13"/>
    </row>
    <row r="2228" spans="4:7" x14ac:dyDescent="0.2">
      <c r="D2228" s="13"/>
      <c r="G2228" s="13"/>
    </row>
    <row r="2229" spans="4:7" x14ac:dyDescent="0.2">
      <c r="D2229" s="13"/>
      <c r="G2229" s="13"/>
    </row>
    <row r="2230" spans="4:7" x14ac:dyDescent="0.2">
      <c r="D2230" s="13"/>
      <c r="G2230" s="13"/>
    </row>
    <row r="2231" spans="4:7" x14ac:dyDescent="0.2">
      <c r="D2231" s="13"/>
      <c r="G2231" s="13"/>
    </row>
    <row r="2232" spans="4:7" x14ac:dyDescent="0.2">
      <c r="D2232" s="13"/>
      <c r="G2232" s="13"/>
    </row>
    <row r="2233" spans="4:7" x14ac:dyDescent="0.2">
      <c r="D2233" s="13"/>
      <c r="G2233" s="13"/>
    </row>
    <row r="2234" spans="4:7" x14ac:dyDescent="0.2">
      <c r="D2234" s="13"/>
      <c r="G2234" s="13"/>
    </row>
    <row r="2235" spans="4:7" x14ac:dyDescent="0.2">
      <c r="D2235" s="13"/>
      <c r="G2235" s="13"/>
    </row>
    <row r="2236" spans="4:7" x14ac:dyDescent="0.2">
      <c r="D2236" s="13"/>
      <c r="G2236" s="13"/>
    </row>
    <row r="2237" spans="4:7" x14ac:dyDescent="0.2">
      <c r="D2237" s="13"/>
      <c r="G2237" s="13"/>
    </row>
    <row r="2238" spans="4:7" x14ac:dyDescent="0.2">
      <c r="D2238" s="13"/>
      <c r="G2238" s="13"/>
    </row>
    <row r="2239" spans="4:7" x14ac:dyDescent="0.2">
      <c r="D2239" s="13"/>
      <c r="G2239" s="13"/>
    </row>
    <row r="2240" spans="4:7" x14ac:dyDescent="0.2">
      <c r="D2240" s="13"/>
      <c r="G2240" s="13"/>
    </row>
    <row r="2241" spans="4:7" x14ac:dyDescent="0.2">
      <c r="D2241" s="13"/>
      <c r="G2241" s="13"/>
    </row>
    <row r="2242" spans="4:7" x14ac:dyDescent="0.2">
      <c r="D2242" s="13"/>
      <c r="G2242" s="13"/>
    </row>
    <row r="2243" spans="4:7" x14ac:dyDescent="0.2">
      <c r="D2243" s="13"/>
      <c r="G2243" s="13"/>
    </row>
    <row r="2244" spans="4:7" x14ac:dyDescent="0.2">
      <c r="D2244" s="13"/>
      <c r="G2244" s="13"/>
    </row>
    <row r="2245" spans="4:7" x14ac:dyDescent="0.2">
      <c r="D2245" s="13"/>
      <c r="G2245" s="13"/>
    </row>
    <row r="2246" spans="4:7" x14ac:dyDescent="0.2">
      <c r="D2246" s="13"/>
      <c r="G2246" s="13"/>
    </row>
    <row r="2247" spans="4:7" x14ac:dyDescent="0.2">
      <c r="D2247" s="13"/>
      <c r="G2247" s="13"/>
    </row>
    <row r="2248" spans="4:7" x14ac:dyDescent="0.2">
      <c r="D2248" s="13"/>
      <c r="G2248" s="13"/>
    </row>
    <row r="2249" spans="4:7" x14ac:dyDescent="0.2">
      <c r="D2249" s="13"/>
      <c r="G2249" s="13"/>
    </row>
    <row r="2250" spans="4:7" x14ac:dyDescent="0.2">
      <c r="D2250" s="13"/>
      <c r="G2250" s="13"/>
    </row>
    <row r="2251" spans="4:7" x14ac:dyDescent="0.2">
      <c r="D2251" s="13"/>
      <c r="G2251" s="13"/>
    </row>
    <row r="2252" spans="4:7" x14ac:dyDescent="0.2">
      <c r="D2252" s="13"/>
      <c r="G2252" s="13"/>
    </row>
    <row r="2253" spans="4:7" x14ac:dyDescent="0.2">
      <c r="D2253" s="13"/>
      <c r="G2253" s="13"/>
    </row>
    <row r="2254" spans="4:7" x14ac:dyDescent="0.2">
      <c r="D2254" s="13"/>
      <c r="G2254" s="13"/>
    </row>
    <row r="2255" spans="4:7" x14ac:dyDescent="0.2">
      <c r="D2255" s="13"/>
      <c r="G2255" s="13"/>
    </row>
    <row r="2256" spans="4:7" x14ac:dyDescent="0.2">
      <c r="D2256" s="13"/>
      <c r="G2256" s="13"/>
    </row>
    <row r="2257" spans="4:7" x14ac:dyDescent="0.2">
      <c r="D2257" s="13"/>
      <c r="G2257" s="13"/>
    </row>
    <row r="2258" spans="4:7" x14ac:dyDescent="0.2">
      <c r="D2258" s="13"/>
      <c r="G2258" s="13"/>
    </row>
    <row r="2259" spans="4:7" x14ac:dyDescent="0.2">
      <c r="D2259" s="13"/>
      <c r="G2259" s="13"/>
    </row>
    <row r="2260" spans="4:7" x14ac:dyDescent="0.2">
      <c r="D2260" s="13"/>
      <c r="G2260" s="13"/>
    </row>
    <row r="2261" spans="4:7" x14ac:dyDescent="0.2">
      <c r="D2261" s="13"/>
      <c r="G2261" s="13"/>
    </row>
    <row r="2262" spans="4:7" x14ac:dyDescent="0.2">
      <c r="D2262" s="13"/>
      <c r="G2262" s="13"/>
    </row>
    <row r="2263" spans="4:7" x14ac:dyDescent="0.2">
      <c r="D2263" s="13"/>
      <c r="G2263" s="13"/>
    </row>
    <row r="2264" spans="4:7" x14ac:dyDescent="0.2">
      <c r="D2264" s="13"/>
      <c r="G2264" s="13"/>
    </row>
    <row r="2265" spans="4:7" x14ac:dyDescent="0.2">
      <c r="D2265" s="13"/>
      <c r="G2265" s="13"/>
    </row>
    <row r="2266" spans="4:7" x14ac:dyDescent="0.2">
      <c r="D2266" s="13"/>
      <c r="G2266" s="13"/>
    </row>
    <row r="2267" spans="4:7" x14ac:dyDescent="0.2">
      <c r="D2267" s="13"/>
      <c r="G2267" s="13"/>
    </row>
    <row r="2268" spans="4:7" x14ac:dyDescent="0.2">
      <c r="D2268" s="13"/>
      <c r="G2268" s="13"/>
    </row>
    <row r="2269" spans="4:7" x14ac:dyDescent="0.2">
      <c r="D2269" s="13"/>
      <c r="G2269" s="13"/>
    </row>
    <row r="2270" spans="4:7" x14ac:dyDescent="0.2">
      <c r="D2270" s="13"/>
      <c r="G2270" s="13"/>
    </row>
    <row r="2271" spans="4:7" x14ac:dyDescent="0.2">
      <c r="D2271" s="13"/>
      <c r="G2271" s="13"/>
    </row>
    <row r="2272" spans="4:7" x14ac:dyDescent="0.2">
      <c r="D2272" s="13"/>
      <c r="G2272" s="13"/>
    </row>
    <row r="2273" spans="4:7" x14ac:dyDescent="0.2">
      <c r="D2273" s="13"/>
      <c r="G2273" s="13"/>
    </row>
    <row r="2274" spans="4:7" x14ac:dyDescent="0.2">
      <c r="D2274" s="13"/>
      <c r="G2274" s="13"/>
    </row>
    <row r="2275" spans="4:7" x14ac:dyDescent="0.2">
      <c r="D2275" s="13"/>
      <c r="G2275" s="13"/>
    </row>
    <row r="2276" spans="4:7" x14ac:dyDescent="0.2">
      <c r="D2276" s="13"/>
      <c r="G2276" s="13"/>
    </row>
    <row r="2277" spans="4:7" x14ac:dyDescent="0.2">
      <c r="D2277" s="13"/>
      <c r="G2277" s="13"/>
    </row>
    <row r="2278" spans="4:7" x14ac:dyDescent="0.2">
      <c r="D2278" s="13"/>
      <c r="G2278" s="13"/>
    </row>
    <row r="2279" spans="4:7" x14ac:dyDescent="0.2">
      <c r="D2279" s="13"/>
      <c r="G2279" s="13"/>
    </row>
    <row r="2280" spans="4:7" x14ac:dyDescent="0.2">
      <c r="D2280" s="13"/>
      <c r="G2280" s="13"/>
    </row>
    <row r="2281" spans="4:7" x14ac:dyDescent="0.2">
      <c r="D2281" s="13"/>
      <c r="G2281" s="13"/>
    </row>
    <row r="2282" spans="4:7" x14ac:dyDescent="0.2">
      <c r="D2282" s="13"/>
      <c r="G2282" s="13"/>
    </row>
    <row r="2283" spans="4:7" x14ac:dyDescent="0.2">
      <c r="D2283" s="13"/>
      <c r="G2283" s="13"/>
    </row>
    <row r="2284" spans="4:7" x14ac:dyDescent="0.2">
      <c r="D2284" s="13"/>
      <c r="G2284" s="13"/>
    </row>
    <row r="2285" spans="4:7" x14ac:dyDescent="0.2">
      <c r="D2285" s="13"/>
      <c r="G2285" s="13"/>
    </row>
    <row r="2286" spans="4:7" x14ac:dyDescent="0.2">
      <c r="D2286" s="13"/>
      <c r="G2286" s="13"/>
    </row>
    <row r="2287" spans="4:7" x14ac:dyDescent="0.2">
      <c r="D2287" s="13"/>
      <c r="G2287" s="13"/>
    </row>
    <row r="2288" spans="4:7" x14ac:dyDescent="0.2">
      <c r="D2288" s="13"/>
      <c r="G2288" s="13"/>
    </row>
    <row r="2289" spans="4:7" x14ac:dyDescent="0.2">
      <c r="D2289" s="13"/>
      <c r="G2289" s="13"/>
    </row>
    <row r="2290" spans="4:7" x14ac:dyDescent="0.2">
      <c r="D2290" s="13"/>
      <c r="G2290" s="13"/>
    </row>
    <row r="2291" spans="4:7" x14ac:dyDescent="0.2">
      <c r="D2291" s="13"/>
      <c r="G2291" s="13"/>
    </row>
    <row r="2292" spans="4:7" x14ac:dyDescent="0.2">
      <c r="D2292" s="13"/>
      <c r="G2292" s="13"/>
    </row>
    <row r="2293" spans="4:7" x14ac:dyDescent="0.2">
      <c r="D2293" s="13"/>
      <c r="G2293" s="13"/>
    </row>
    <row r="2294" spans="4:7" x14ac:dyDescent="0.2">
      <c r="D2294" s="13"/>
      <c r="G2294" s="13"/>
    </row>
    <row r="2295" spans="4:7" x14ac:dyDescent="0.2">
      <c r="D2295" s="13"/>
      <c r="G2295" s="13"/>
    </row>
    <row r="2296" spans="4:7" x14ac:dyDescent="0.2">
      <c r="D2296" s="13"/>
      <c r="G2296" s="13"/>
    </row>
    <row r="2297" spans="4:7" x14ac:dyDescent="0.2">
      <c r="D2297" s="13"/>
      <c r="G2297" s="13"/>
    </row>
    <row r="2298" spans="4:7" x14ac:dyDescent="0.2">
      <c r="D2298" s="13"/>
      <c r="G2298" s="13"/>
    </row>
    <row r="2299" spans="4:7" x14ac:dyDescent="0.2">
      <c r="D2299" s="13"/>
      <c r="G2299" s="13"/>
    </row>
    <row r="2300" spans="4:7" x14ac:dyDescent="0.2">
      <c r="D2300" s="13"/>
      <c r="G2300" s="13"/>
    </row>
    <row r="2301" spans="4:7" x14ac:dyDescent="0.2">
      <c r="D2301" s="13"/>
      <c r="G2301" s="13"/>
    </row>
    <row r="2302" spans="4:7" x14ac:dyDescent="0.2">
      <c r="D2302" s="13"/>
      <c r="G2302" s="13"/>
    </row>
    <row r="2303" spans="4:7" x14ac:dyDescent="0.2">
      <c r="D2303" s="13"/>
      <c r="G2303" s="13"/>
    </row>
    <row r="2304" spans="4:7" x14ac:dyDescent="0.2">
      <c r="D2304" s="13"/>
      <c r="G2304" s="13"/>
    </row>
    <row r="2305" spans="4:7" x14ac:dyDescent="0.2">
      <c r="D2305" s="13"/>
      <c r="G2305" s="13"/>
    </row>
    <row r="2306" spans="4:7" x14ac:dyDescent="0.2">
      <c r="D2306" s="13"/>
      <c r="G2306" s="13"/>
    </row>
    <row r="2307" spans="4:7" x14ac:dyDescent="0.2">
      <c r="D2307" s="13"/>
      <c r="G2307" s="13"/>
    </row>
    <row r="2308" spans="4:7" x14ac:dyDescent="0.2">
      <c r="D2308" s="13"/>
      <c r="G2308" s="13"/>
    </row>
    <row r="2309" spans="4:7" x14ac:dyDescent="0.2">
      <c r="D2309" s="13"/>
      <c r="G2309" s="13"/>
    </row>
    <row r="2310" spans="4:7" x14ac:dyDescent="0.2">
      <c r="D2310" s="13"/>
      <c r="G2310" s="13"/>
    </row>
    <row r="2311" spans="4:7" x14ac:dyDescent="0.2">
      <c r="D2311" s="13"/>
      <c r="G2311" s="13"/>
    </row>
    <row r="2312" spans="4:7" x14ac:dyDescent="0.2">
      <c r="D2312" s="13"/>
      <c r="G2312" s="13"/>
    </row>
    <row r="2313" spans="4:7" x14ac:dyDescent="0.2">
      <c r="D2313" s="13"/>
      <c r="G2313" s="13"/>
    </row>
    <row r="2314" spans="4:7" x14ac:dyDescent="0.2">
      <c r="D2314" s="13"/>
      <c r="G2314" s="13"/>
    </row>
    <row r="2315" spans="4:7" x14ac:dyDescent="0.2">
      <c r="D2315" s="13"/>
      <c r="G2315" s="13"/>
    </row>
    <row r="2316" spans="4:7" x14ac:dyDescent="0.2">
      <c r="D2316" s="13"/>
      <c r="G2316" s="13"/>
    </row>
    <row r="2317" spans="4:7" x14ac:dyDescent="0.2">
      <c r="D2317" s="13"/>
      <c r="G2317" s="13"/>
    </row>
    <row r="2318" spans="4:7" x14ac:dyDescent="0.2">
      <c r="D2318" s="13"/>
      <c r="G2318" s="13"/>
    </row>
    <row r="2319" spans="4:7" x14ac:dyDescent="0.2">
      <c r="D2319" s="13"/>
      <c r="G2319" s="13"/>
    </row>
    <row r="2320" spans="4:7" x14ac:dyDescent="0.2">
      <c r="D2320" s="13"/>
      <c r="G2320" s="13"/>
    </row>
    <row r="2321" spans="4:7" x14ac:dyDescent="0.2">
      <c r="D2321" s="13"/>
      <c r="G2321" s="13"/>
    </row>
    <row r="2322" spans="4:7" x14ac:dyDescent="0.2">
      <c r="D2322" s="13"/>
      <c r="G2322" s="13"/>
    </row>
    <row r="2323" spans="4:7" x14ac:dyDescent="0.2">
      <c r="D2323" s="13"/>
      <c r="G2323" s="13"/>
    </row>
    <row r="2324" spans="4:7" x14ac:dyDescent="0.2">
      <c r="D2324" s="13"/>
      <c r="G2324" s="13"/>
    </row>
    <row r="2325" spans="4:7" x14ac:dyDescent="0.2">
      <c r="D2325" s="13"/>
      <c r="G2325" s="13"/>
    </row>
    <row r="2326" spans="4:7" x14ac:dyDescent="0.2">
      <c r="D2326" s="13"/>
      <c r="G2326" s="13"/>
    </row>
    <row r="2327" spans="4:7" x14ac:dyDescent="0.2">
      <c r="D2327" s="13"/>
      <c r="G2327" s="13"/>
    </row>
    <row r="2328" spans="4:7" x14ac:dyDescent="0.2">
      <c r="D2328" s="13"/>
      <c r="G2328" s="13"/>
    </row>
    <row r="2329" spans="4:7" x14ac:dyDescent="0.2">
      <c r="D2329" s="13"/>
      <c r="G2329" s="13"/>
    </row>
    <row r="2330" spans="4:7" x14ac:dyDescent="0.2">
      <c r="D2330" s="13"/>
      <c r="G2330" s="13"/>
    </row>
    <row r="2331" spans="4:7" x14ac:dyDescent="0.2">
      <c r="D2331" s="13"/>
      <c r="G2331" s="13"/>
    </row>
    <row r="2332" spans="4:7" x14ac:dyDescent="0.2">
      <c r="D2332" s="13"/>
      <c r="G2332" s="13"/>
    </row>
    <row r="2333" spans="4:7" x14ac:dyDescent="0.2">
      <c r="D2333" s="13"/>
      <c r="G2333" s="13"/>
    </row>
    <row r="2334" spans="4:7" x14ac:dyDescent="0.2">
      <c r="D2334" s="13"/>
      <c r="G2334" s="13"/>
    </row>
    <row r="2335" spans="4:7" x14ac:dyDescent="0.2">
      <c r="D2335" s="13"/>
      <c r="G2335" s="13"/>
    </row>
    <row r="2336" spans="4:7" x14ac:dyDescent="0.2">
      <c r="D2336" s="13"/>
      <c r="G2336" s="13"/>
    </row>
    <row r="2337" spans="4:7" x14ac:dyDescent="0.2">
      <c r="D2337" s="13"/>
      <c r="G2337" s="13"/>
    </row>
    <row r="2338" spans="4:7" x14ac:dyDescent="0.2">
      <c r="D2338" s="13"/>
      <c r="G2338" s="13"/>
    </row>
    <row r="2339" spans="4:7" x14ac:dyDescent="0.2">
      <c r="D2339" s="13"/>
      <c r="G2339" s="13"/>
    </row>
    <row r="2340" spans="4:7" x14ac:dyDescent="0.2">
      <c r="D2340" s="13"/>
      <c r="G2340" s="13"/>
    </row>
    <row r="2341" spans="4:7" x14ac:dyDescent="0.2">
      <c r="D2341" s="13"/>
      <c r="G2341" s="13"/>
    </row>
    <row r="2342" spans="4:7" x14ac:dyDescent="0.2">
      <c r="D2342" s="13"/>
      <c r="G2342" s="13"/>
    </row>
    <row r="2343" spans="4:7" x14ac:dyDescent="0.2">
      <c r="D2343" s="13"/>
      <c r="G2343" s="13"/>
    </row>
    <row r="2344" spans="4:7" x14ac:dyDescent="0.2">
      <c r="D2344" s="13"/>
      <c r="G2344" s="13"/>
    </row>
    <row r="2345" spans="4:7" x14ac:dyDescent="0.2">
      <c r="D2345" s="13"/>
      <c r="G2345" s="13"/>
    </row>
    <row r="2346" spans="4:7" x14ac:dyDescent="0.2">
      <c r="D2346" s="13"/>
      <c r="G2346" s="13"/>
    </row>
    <row r="2347" spans="4:7" x14ac:dyDescent="0.2">
      <c r="D2347" s="13"/>
      <c r="G2347" s="13"/>
    </row>
    <row r="2348" spans="4:7" x14ac:dyDescent="0.2">
      <c r="D2348" s="13"/>
      <c r="G2348" s="13"/>
    </row>
    <row r="2349" spans="4:7" x14ac:dyDescent="0.2">
      <c r="D2349" s="13"/>
      <c r="G2349" s="13"/>
    </row>
    <row r="2350" spans="4:7" x14ac:dyDescent="0.2">
      <c r="D2350" s="13"/>
      <c r="G2350" s="13"/>
    </row>
    <row r="2351" spans="4:7" x14ac:dyDescent="0.2">
      <c r="D2351" s="13"/>
      <c r="G2351" s="13"/>
    </row>
    <row r="2352" spans="4:7" x14ac:dyDescent="0.2">
      <c r="D2352" s="13"/>
      <c r="G2352" s="13"/>
    </row>
    <row r="2353" spans="4:7" x14ac:dyDescent="0.2">
      <c r="D2353" s="13"/>
      <c r="G2353" s="13"/>
    </row>
    <row r="2354" spans="4:7" x14ac:dyDescent="0.2">
      <c r="D2354" s="13"/>
      <c r="G2354" s="13"/>
    </row>
    <row r="2355" spans="4:7" x14ac:dyDescent="0.2">
      <c r="D2355" s="13"/>
      <c r="G2355" s="13"/>
    </row>
    <row r="2356" spans="4:7" x14ac:dyDescent="0.2">
      <c r="D2356" s="13"/>
      <c r="G2356" s="13"/>
    </row>
    <row r="2357" spans="4:7" x14ac:dyDescent="0.2">
      <c r="D2357" s="13"/>
      <c r="G2357" s="13"/>
    </row>
    <row r="2358" spans="4:7" x14ac:dyDescent="0.2">
      <c r="D2358" s="13"/>
      <c r="G2358" s="13"/>
    </row>
    <row r="2359" spans="4:7" x14ac:dyDescent="0.2">
      <c r="D2359" s="13"/>
      <c r="G2359" s="13"/>
    </row>
    <row r="2360" spans="4:7" x14ac:dyDescent="0.2">
      <c r="D2360" s="13"/>
      <c r="G2360" s="13"/>
    </row>
    <row r="2361" spans="4:7" x14ac:dyDescent="0.2">
      <c r="D2361" s="13"/>
      <c r="G2361" s="13"/>
    </row>
    <row r="2362" spans="4:7" x14ac:dyDescent="0.2">
      <c r="D2362" s="13"/>
      <c r="G2362" s="13"/>
    </row>
    <row r="2363" spans="4:7" x14ac:dyDescent="0.2">
      <c r="D2363" s="13"/>
      <c r="G2363" s="13"/>
    </row>
    <row r="2364" spans="4:7" x14ac:dyDescent="0.2">
      <c r="D2364" s="13"/>
      <c r="G2364" s="13"/>
    </row>
    <row r="2365" spans="4:7" x14ac:dyDescent="0.2">
      <c r="D2365" s="13"/>
      <c r="G2365" s="13"/>
    </row>
    <row r="2366" spans="4:7" x14ac:dyDescent="0.2">
      <c r="D2366" s="13"/>
      <c r="G2366" s="13"/>
    </row>
    <row r="2367" spans="4:7" x14ac:dyDescent="0.2">
      <c r="D2367" s="13"/>
      <c r="G2367" s="13"/>
    </row>
    <row r="2368" spans="4:7" x14ac:dyDescent="0.2">
      <c r="D2368" s="13"/>
      <c r="G2368" s="13"/>
    </row>
    <row r="2369" spans="4:7" x14ac:dyDescent="0.2">
      <c r="D2369" s="13"/>
      <c r="G2369" s="13"/>
    </row>
    <row r="2370" spans="4:7" x14ac:dyDescent="0.2">
      <c r="D2370" s="13"/>
      <c r="G2370" s="13"/>
    </row>
    <row r="2371" spans="4:7" x14ac:dyDescent="0.2">
      <c r="D2371" s="13"/>
      <c r="G2371" s="13"/>
    </row>
    <row r="2372" spans="4:7" x14ac:dyDescent="0.2">
      <c r="D2372" s="13"/>
      <c r="G2372" s="13"/>
    </row>
    <row r="2373" spans="4:7" x14ac:dyDescent="0.2">
      <c r="D2373" s="13"/>
      <c r="G2373" s="13"/>
    </row>
    <row r="2374" spans="4:7" x14ac:dyDescent="0.2">
      <c r="D2374" s="13"/>
      <c r="G2374" s="13"/>
    </row>
    <row r="2375" spans="4:7" x14ac:dyDescent="0.2">
      <c r="D2375" s="13"/>
      <c r="G2375" s="13"/>
    </row>
    <row r="2376" spans="4:7" x14ac:dyDescent="0.2">
      <c r="D2376" s="13"/>
      <c r="G2376" s="13"/>
    </row>
    <row r="2377" spans="4:7" x14ac:dyDescent="0.2">
      <c r="D2377" s="13"/>
      <c r="G2377" s="13"/>
    </row>
    <row r="2378" spans="4:7" x14ac:dyDescent="0.2">
      <c r="D2378" s="13"/>
      <c r="G2378" s="13"/>
    </row>
    <row r="2379" spans="4:7" x14ac:dyDescent="0.2">
      <c r="D2379" s="13"/>
      <c r="G2379" s="13"/>
    </row>
    <row r="2380" spans="4:7" x14ac:dyDescent="0.2">
      <c r="D2380" s="13"/>
      <c r="G2380" s="13"/>
    </row>
    <row r="2381" spans="4:7" x14ac:dyDescent="0.2">
      <c r="D2381" s="13"/>
      <c r="G2381" s="13"/>
    </row>
    <row r="2382" spans="4:7" x14ac:dyDescent="0.2">
      <c r="D2382" s="13"/>
      <c r="G2382" s="13"/>
    </row>
    <row r="2383" spans="4:7" x14ac:dyDescent="0.2">
      <c r="D2383" s="13"/>
      <c r="G2383" s="13"/>
    </row>
    <row r="2384" spans="4:7" x14ac:dyDescent="0.2">
      <c r="D2384" s="13"/>
      <c r="G2384" s="13"/>
    </row>
    <row r="2385" spans="4:7" x14ac:dyDescent="0.2">
      <c r="D2385" s="13"/>
      <c r="G2385" s="13"/>
    </row>
    <row r="2386" spans="4:7" x14ac:dyDescent="0.2">
      <c r="D2386" s="13"/>
      <c r="G2386" s="13"/>
    </row>
    <row r="2387" spans="4:7" x14ac:dyDescent="0.2">
      <c r="D2387" s="13"/>
      <c r="G2387" s="13"/>
    </row>
    <row r="2388" spans="4:7" x14ac:dyDescent="0.2">
      <c r="D2388" s="13"/>
      <c r="G2388" s="13"/>
    </row>
    <row r="2389" spans="4:7" x14ac:dyDescent="0.2">
      <c r="D2389" s="13"/>
      <c r="G2389" s="13"/>
    </row>
    <row r="2390" spans="4:7" x14ac:dyDescent="0.2">
      <c r="D2390" s="13"/>
      <c r="G2390" s="13"/>
    </row>
    <row r="2391" spans="4:7" x14ac:dyDescent="0.2">
      <c r="D2391" s="13"/>
      <c r="G2391" s="13"/>
    </row>
    <row r="2392" spans="4:7" x14ac:dyDescent="0.2">
      <c r="D2392" s="13"/>
      <c r="G2392" s="13"/>
    </row>
    <row r="2393" spans="4:7" x14ac:dyDescent="0.2">
      <c r="D2393" s="13"/>
      <c r="G2393" s="13"/>
    </row>
    <row r="2394" spans="4:7" x14ac:dyDescent="0.2">
      <c r="D2394" s="13"/>
      <c r="G2394" s="13"/>
    </row>
    <row r="2395" spans="4:7" x14ac:dyDescent="0.2">
      <c r="D2395" s="13"/>
      <c r="G2395" s="13"/>
    </row>
    <row r="2396" spans="4:7" x14ac:dyDescent="0.2">
      <c r="D2396" s="13"/>
      <c r="G2396" s="13"/>
    </row>
    <row r="2397" spans="4:7" x14ac:dyDescent="0.2">
      <c r="D2397" s="13"/>
      <c r="G2397" s="13"/>
    </row>
    <row r="2398" spans="4:7" x14ac:dyDescent="0.2">
      <c r="D2398" s="13"/>
      <c r="G2398" s="13"/>
    </row>
    <row r="2399" spans="4:7" x14ac:dyDescent="0.2">
      <c r="D2399" s="13"/>
      <c r="G2399" s="13"/>
    </row>
    <row r="2400" spans="4:7" x14ac:dyDescent="0.2">
      <c r="D2400" s="13"/>
      <c r="G2400" s="13"/>
    </row>
    <row r="2401" spans="4:7" x14ac:dyDescent="0.2">
      <c r="D2401" s="13"/>
      <c r="G2401" s="13"/>
    </row>
    <row r="2402" spans="4:7" x14ac:dyDescent="0.2">
      <c r="D2402" s="13"/>
      <c r="G2402" s="13"/>
    </row>
    <row r="2403" spans="4:7" x14ac:dyDescent="0.2">
      <c r="D2403" s="13"/>
      <c r="G2403" s="13"/>
    </row>
    <row r="2404" spans="4:7" x14ac:dyDescent="0.2">
      <c r="D2404" s="13"/>
      <c r="G2404" s="13"/>
    </row>
    <row r="2405" spans="4:7" x14ac:dyDescent="0.2">
      <c r="D2405" s="13"/>
      <c r="G2405" s="13"/>
    </row>
    <row r="2406" spans="4:7" x14ac:dyDescent="0.2">
      <c r="D2406" s="13"/>
      <c r="G2406" s="13"/>
    </row>
    <row r="2407" spans="4:7" x14ac:dyDescent="0.2">
      <c r="D2407" s="13"/>
      <c r="G2407" s="13"/>
    </row>
    <row r="2408" spans="4:7" x14ac:dyDescent="0.2">
      <c r="D2408" s="13"/>
      <c r="G2408" s="13"/>
    </row>
    <row r="2409" spans="4:7" x14ac:dyDescent="0.2">
      <c r="D2409" s="13"/>
      <c r="G2409" s="13"/>
    </row>
    <row r="2410" spans="4:7" x14ac:dyDescent="0.2">
      <c r="D2410" s="13"/>
      <c r="G2410" s="13"/>
    </row>
    <row r="2411" spans="4:7" x14ac:dyDescent="0.2">
      <c r="D2411" s="13"/>
      <c r="G2411" s="13"/>
    </row>
    <row r="2412" spans="4:7" x14ac:dyDescent="0.2">
      <c r="D2412" s="13"/>
      <c r="G2412" s="13"/>
    </row>
    <row r="2413" spans="4:7" x14ac:dyDescent="0.2">
      <c r="D2413" s="13"/>
      <c r="G2413" s="13"/>
    </row>
    <row r="2414" spans="4:7" x14ac:dyDescent="0.2">
      <c r="D2414" s="13"/>
      <c r="G2414" s="13"/>
    </row>
    <row r="2415" spans="4:7" x14ac:dyDescent="0.2">
      <c r="D2415" s="13"/>
      <c r="G2415" s="13"/>
    </row>
    <row r="2416" spans="4:7" x14ac:dyDescent="0.2">
      <c r="D2416" s="13"/>
      <c r="G2416" s="13"/>
    </row>
    <row r="2417" spans="4:7" x14ac:dyDescent="0.2">
      <c r="D2417" s="13"/>
      <c r="G2417" s="13"/>
    </row>
    <row r="2418" spans="4:7" x14ac:dyDescent="0.2">
      <c r="D2418" s="13"/>
      <c r="G2418" s="13"/>
    </row>
    <row r="2419" spans="4:7" x14ac:dyDescent="0.2">
      <c r="D2419" s="13"/>
      <c r="G2419" s="13"/>
    </row>
    <row r="2420" spans="4:7" x14ac:dyDescent="0.2">
      <c r="D2420" s="13"/>
      <c r="G2420" s="13"/>
    </row>
    <row r="2421" spans="4:7" x14ac:dyDescent="0.2">
      <c r="D2421" s="13"/>
      <c r="G2421" s="13"/>
    </row>
    <row r="2422" spans="4:7" x14ac:dyDescent="0.2">
      <c r="D2422" s="13"/>
      <c r="G2422" s="13"/>
    </row>
    <row r="2423" spans="4:7" x14ac:dyDescent="0.2">
      <c r="D2423" s="13"/>
      <c r="G2423" s="13"/>
    </row>
    <row r="2424" spans="4:7" x14ac:dyDescent="0.2">
      <c r="D2424" s="13"/>
      <c r="G2424" s="13"/>
    </row>
    <row r="2425" spans="4:7" x14ac:dyDescent="0.2">
      <c r="D2425" s="13"/>
      <c r="G2425" s="13"/>
    </row>
    <row r="2426" spans="4:7" x14ac:dyDescent="0.2">
      <c r="D2426" s="13"/>
      <c r="G2426" s="13"/>
    </row>
    <row r="2427" spans="4:7" x14ac:dyDescent="0.2">
      <c r="D2427" s="13"/>
      <c r="G2427" s="13"/>
    </row>
    <row r="2428" spans="4:7" x14ac:dyDescent="0.2">
      <c r="D2428" s="13"/>
      <c r="G2428" s="13"/>
    </row>
    <row r="2429" spans="4:7" x14ac:dyDescent="0.2">
      <c r="D2429" s="13"/>
      <c r="G2429" s="13"/>
    </row>
    <row r="2430" spans="4:7" x14ac:dyDescent="0.2">
      <c r="D2430" s="13"/>
      <c r="G2430" s="13"/>
    </row>
    <row r="2431" spans="4:7" x14ac:dyDescent="0.2">
      <c r="D2431" s="13"/>
      <c r="G2431" s="13"/>
    </row>
    <row r="2432" spans="4:7" x14ac:dyDescent="0.2">
      <c r="D2432" s="13"/>
      <c r="G2432" s="13"/>
    </row>
    <row r="2433" spans="4:7" x14ac:dyDescent="0.2">
      <c r="D2433" s="13"/>
      <c r="G2433" s="13"/>
    </row>
    <row r="2434" spans="4:7" x14ac:dyDescent="0.2">
      <c r="D2434" s="13"/>
      <c r="G2434" s="13"/>
    </row>
    <row r="2435" spans="4:7" x14ac:dyDescent="0.2">
      <c r="D2435" s="13"/>
      <c r="G2435" s="13"/>
    </row>
    <row r="2436" spans="4:7" x14ac:dyDescent="0.2">
      <c r="D2436" s="13"/>
      <c r="G2436" s="13"/>
    </row>
    <row r="2437" spans="4:7" x14ac:dyDescent="0.2">
      <c r="D2437" s="13"/>
      <c r="G2437" s="13"/>
    </row>
    <row r="2438" spans="4:7" x14ac:dyDescent="0.2">
      <c r="D2438" s="13"/>
      <c r="G2438" s="13"/>
    </row>
    <row r="2439" spans="4:7" x14ac:dyDescent="0.2">
      <c r="D2439" s="13"/>
      <c r="G2439" s="13"/>
    </row>
    <row r="2440" spans="4:7" x14ac:dyDescent="0.2">
      <c r="D2440" s="13"/>
      <c r="G2440" s="13"/>
    </row>
    <row r="2441" spans="4:7" x14ac:dyDescent="0.2">
      <c r="D2441" s="13"/>
      <c r="G2441" s="13"/>
    </row>
    <row r="2442" spans="4:7" x14ac:dyDescent="0.2">
      <c r="D2442" s="13"/>
      <c r="G2442" s="13"/>
    </row>
    <row r="2443" spans="4:7" x14ac:dyDescent="0.2">
      <c r="D2443" s="13"/>
      <c r="G2443" s="13"/>
    </row>
    <row r="2444" spans="4:7" x14ac:dyDescent="0.2">
      <c r="D2444" s="13"/>
      <c r="G2444" s="13"/>
    </row>
    <row r="2445" spans="4:7" x14ac:dyDescent="0.2">
      <c r="D2445" s="13"/>
      <c r="G2445" s="13"/>
    </row>
    <row r="2446" spans="4:7" x14ac:dyDescent="0.2">
      <c r="D2446" s="13"/>
      <c r="G2446" s="13"/>
    </row>
    <row r="2447" spans="4:7" x14ac:dyDescent="0.2">
      <c r="D2447" s="13"/>
      <c r="G2447" s="13"/>
    </row>
    <row r="2448" spans="4:7" x14ac:dyDescent="0.2">
      <c r="D2448" s="13"/>
      <c r="G2448" s="13"/>
    </row>
    <row r="2449" spans="4:7" x14ac:dyDescent="0.2">
      <c r="D2449" s="13"/>
      <c r="G2449" s="13"/>
    </row>
    <row r="2450" spans="4:7" x14ac:dyDescent="0.2">
      <c r="D2450" s="13"/>
      <c r="G2450" s="13"/>
    </row>
    <row r="2451" spans="4:7" x14ac:dyDescent="0.2">
      <c r="D2451" s="13"/>
      <c r="G2451" s="13"/>
    </row>
    <row r="2452" spans="4:7" x14ac:dyDescent="0.2">
      <c r="D2452" s="13"/>
      <c r="G2452" s="13"/>
    </row>
    <row r="2453" spans="4:7" x14ac:dyDescent="0.2">
      <c r="D2453" s="13"/>
      <c r="G2453" s="13"/>
    </row>
    <row r="2454" spans="4:7" x14ac:dyDescent="0.2">
      <c r="D2454" s="13"/>
      <c r="G2454" s="13"/>
    </row>
    <row r="2455" spans="4:7" x14ac:dyDescent="0.2">
      <c r="D2455" s="13"/>
      <c r="G2455" s="13"/>
    </row>
    <row r="2456" spans="4:7" x14ac:dyDescent="0.2">
      <c r="D2456" s="13"/>
      <c r="G2456" s="13"/>
    </row>
    <row r="2457" spans="4:7" x14ac:dyDescent="0.2">
      <c r="D2457" s="13"/>
      <c r="G2457" s="13"/>
    </row>
    <row r="2458" spans="4:7" x14ac:dyDescent="0.2">
      <c r="D2458" s="13"/>
      <c r="G2458" s="13"/>
    </row>
    <row r="2459" spans="4:7" x14ac:dyDescent="0.2">
      <c r="D2459" s="13"/>
      <c r="G2459" s="13"/>
    </row>
    <row r="2460" spans="4:7" x14ac:dyDescent="0.2">
      <c r="D2460" s="13"/>
      <c r="G2460" s="13"/>
    </row>
    <row r="2461" spans="4:7" x14ac:dyDescent="0.2">
      <c r="D2461" s="13"/>
      <c r="G2461" s="13"/>
    </row>
    <row r="2462" spans="4:7" x14ac:dyDescent="0.2">
      <c r="D2462" s="13"/>
      <c r="G2462" s="13"/>
    </row>
    <row r="2463" spans="4:7" x14ac:dyDescent="0.2">
      <c r="D2463" s="13"/>
      <c r="G2463" s="13"/>
    </row>
    <row r="2464" spans="4:7" x14ac:dyDescent="0.2">
      <c r="D2464" s="13"/>
      <c r="G2464" s="13"/>
    </row>
    <row r="2465" spans="4:7" x14ac:dyDescent="0.2">
      <c r="D2465" s="13"/>
      <c r="G2465" s="13"/>
    </row>
    <row r="2466" spans="4:7" x14ac:dyDescent="0.2">
      <c r="D2466" s="13"/>
      <c r="G2466" s="13"/>
    </row>
    <row r="2467" spans="4:7" x14ac:dyDescent="0.2">
      <c r="D2467" s="13"/>
      <c r="G2467" s="13"/>
    </row>
    <row r="2468" spans="4:7" x14ac:dyDescent="0.2">
      <c r="D2468" s="13"/>
      <c r="G2468" s="13"/>
    </row>
    <row r="2469" spans="4:7" x14ac:dyDescent="0.2">
      <c r="D2469" s="13"/>
      <c r="G2469" s="13"/>
    </row>
    <row r="2470" spans="4:7" x14ac:dyDescent="0.2">
      <c r="D2470" s="13"/>
      <c r="G2470" s="13"/>
    </row>
    <row r="2471" spans="4:7" x14ac:dyDescent="0.2">
      <c r="D2471" s="13"/>
      <c r="G2471" s="13"/>
    </row>
    <row r="2472" spans="4:7" x14ac:dyDescent="0.2">
      <c r="D2472" s="13"/>
      <c r="G2472" s="13"/>
    </row>
    <row r="2473" spans="4:7" x14ac:dyDescent="0.2">
      <c r="D2473" s="13"/>
      <c r="G2473" s="13"/>
    </row>
    <row r="2474" spans="4:7" x14ac:dyDescent="0.2">
      <c r="D2474" s="13"/>
      <c r="G2474" s="13"/>
    </row>
    <row r="2475" spans="4:7" x14ac:dyDescent="0.2">
      <c r="D2475" s="13"/>
      <c r="G2475" s="13"/>
    </row>
    <row r="2476" spans="4:7" x14ac:dyDescent="0.2">
      <c r="D2476" s="13"/>
      <c r="G2476" s="13"/>
    </row>
    <row r="2477" spans="4:7" x14ac:dyDescent="0.2">
      <c r="D2477" s="13"/>
      <c r="G2477" s="13"/>
    </row>
    <row r="2478" spans="4:7" x14ac:dyDescent="0.2">
      <c r="D2478" s="13"/>
      <c r="G2478" s="13"/>
    </row>
    <row r="2479" spans="4:7" x14ac:dyDescent="0.2">
      <c r="D2479" s="13"/>
      <c r="G2479" s="13"/>
    </row>
    <row r="2480" spans="4:7" x14ac:dyDescent="0.2">
      <c r="D2480" s="13"/>
      <c r="G2480" s="13"/>
    </row>
    <row r="2481" spans="4:7" x14ac:dyDescent="0.2">
      <c r="D2481" s="13"/>
      <c r="G2481" s="13"/>
    </row>
    <row r="2482" spans="4:7" x14ac:dyDescent="0.2">
      <c r="D2482" s="13"/>
      <c r="G2482" s="13"/>
    </row>
    <row r="2483" spans="4:7" x14ac:dyDescent="0.2">
      <c r="D2483" s="13"/>
      <c r="G2483" s="13"/>
    </row>
    <row r="2484" spans="4:7" x14ac:dyDescent="0.2">
      <c r="D2484" s="13"/>
      <c r="G2484" s="13"/>
    </row>
    <row r="2485" spans="4:7" x14ac:dyDescent="0.2">
      <c r="D2485" s="13"/>
      <c r="G2485" s="13"/>
    </row>
    <row r="2486" spans="4:7" x14ac:dyDescent="0.2">
      <c r="D2486" s="13"/>
      <c r="G2486" s="13"/>
    </row>
    <row r="2487" spans="4:7" x14ac:dyDescent="0.2">
      <c r="D2487" s="13"/>
      <c r="G2487" s="13"/>
    </row>
    <row r="2488" spans="4:7" x14ac:dyDescent="0.2">
      <c r="D2488" s="13"/>
      <c r="G2488" s="13"/>
    </row>
    <row r="2489" spans="4:7" x14ac:dyDescent="0.2">
      <c r="D2489" s="13"/>
      <c r="G2489" s="13"/>
    </row>
    <row r="2490" spans="4:7" x14ac:dyDescent="0.2">
      <c r="D2490" s="13"/>
      <c r="G2490" s="13"/>
    </row>
    <row r="2491" spans="4:7" x14ac:dyDescent="0.2">
      <c r="D2491" s="13"/>
      <c r="G2491" s="13"/>
    </row>
    <row r="2492" spans="4:7" x14ac:dyDescent="0.2">
      <c r="D2492" s="13"/>
      <c r="G2492" s="13"/>
    </row>
    <row r="2493" spans="4:7" x14ac:dyDescent="0.2">
      <c r="D2493" s="13"/>
      <c r="G2493" s="13"/>
    </row>
    <row r="2494" spans="4:7" x14ac:dyDescent="0.2">
      <c r="D2494" s="13"/>
      <c r="G2494" s="13"/>
    </row>
    <row r="2495" spans="4:7" x14ac:dyDescent="0.2">
      <c r="D2495" s="13"/>
      <c r="G2495" s="13"/>
    </row>
    <row r="2496" spans="4:7" x14ac:dyDescent="0.2">
      <c r="D2496" s="13"/>
      <c r="G2496" s="13"/>
    </row>
    <row r="2497" spans="4:7" x14ac:dyDescent="0.2">
      <c r="D2497" s="13"/>
      <c r="G2497" s="13"/>
    </row>
    <row r="2498" spans="4:7" x14ac:dyDescent="0.2">
      <c r="D2498" s="13"/>
      <c r="G2498" s="13"/>
    </row>
    <row r="2499" spans="4:7" x14ac:dyDescent="0.2">
      <c r="D2499" s="13"/>
      <c r="G2499" s="13"/>
    </row>
    <row r="2500" spans="4:7" x14ac:dyDescent="0.2">
      <c r="D2500" s="13"/>
      <c r="G2500" s="13"/>
    </row>
    <row r="2501" spans="4:7" x14ac:dyDescent="0.2">
      <c r="D2501" s="13"/>
      <c r="G2501" s="13"/>
    </row>
    <row r="2502" spans="4:7" x14ac:dyDescent="0.2">
      <c r="D2502" s="13"/>
      <c r="G2502" s="13"/>
    </row>
    <row r="2503" spans="4:7" x14ac:dyDescent="0.2">
      <c r="D2503" s="13"/>
      <c r="G2503" s="13"/>
    </row>
    <row r="2504" spans="4:7" x14ac:dyDescent="0.2">
      <c r="D2504" s="13"/>
      <c r="G2504" s="13"/>
    </row>
    <row r="2505" spans="4:7" x14ac:dyDescent="0.2">
      <c r="D2505" s="13"/>
      <c r="G2505" s="13"/>
    </row>
    <row r="2506" spans="4:7" x14ac:dyDescent="0.2">
      <c r="D2506" s="13"/>
      <c r="G2506" s="13"/>
    </row>
    <row r="2507" spans="4:7" x14ac:dyDescent="0.2">
      <c r="D2507" s="13"/>
      <c r="G2507" s="13"/>
    </row>
    <row r="2508" spans="4:7" x14ac:dyDescent="0.2">
      <c r="D2508" s="13"/>
      <c r="G2508" s="13"/>
    </row>
    <row r="2509" spans="4:7" x14ac:dyDescent="0.2">
      <c r="D2509" s="13"/>
      <c r="G2509" s="13"/>
    </row>
    <row r="2510" spans="4:7" x14ac:dyDescent="0.2">
      <c r="D2510" s="13"/>
      <c r="G2510" s="13"/>
    </row>
    <row r="2511" spans="4:7" x14ac:dyDescent="0.2">
      <c r="D2511" s="13"/>
      <c r="G2511" s="13"/>
    </row>
    <row r="2512" spans="4:7" x14ac:dyDescent="0.2">
      <c r="D2512" s="13"/>
      <c r="G2512" s="13"/>
    </row>
    <row r="2513" spans="4:7" x14ac:dyDescent="0.2">
      <c r="D2513" s="13"/>
      <c r="G2513" s="13"/>
    </row>
    <row r="2514" spans="4:7" x14ac:dyDescent="0.2">
      <c r="D2514" s="13"/>
      <c r="G2514" s="13"/>
    </row>
    <row r="2515" spans="4:7" x14ac:dyDescent="0.2">
      <c r="D2515" s="13"/>
      <c r="G2515" s="13"/>
    </row>
    <row r="2516" spans="4:7" x14ac:dyDescent="0.2">
      <c r="D2516" s="13"/>
      <c r="G2516" s="13"/>
    </row>
    <row r="2517" spans="4:7" x14ac:dyDescent="0.2">
      <c r="D2517" s="13"/>
      <c r="G2517" s="13"/>
    </row>
    <row r="2518" spans="4:7" x14ac:dyDescent="0.2">
      <c r="D2518" s="13"/>
      <c r="G2518" s="13"/>
    </row>
    <row r="2519" spans="4:7" x14ac:dyDescent="0.2">
      <c r="D2519" s="13"/>
      <c r="G2519" s="13"/>
    </row>
    <row r="2520" spans="4:7" x14ac:dyDescent="0.2">
      <c r="D2520" s="13"/>
      <c r="G2520" s="13"/>
    </row>
    <row r="2521" spans="4:7" x14ac:dyDescent="0.2">
      <c r="D2521" s="13"/>
      <c r="G2521" s="13"/>
    </row>
    <row r="2522" spans="4:7" x14ac:dyDescent="0.2">
      <c r="D2522" s="13"/>
      <c r="G2522" s="13"/>
    </row>
    <row r="2523" spans="4:7" x14ac:dyDescent="0.2">
      <c r="D2523" s="13"/>
      <c r="G2523" s="13"/>
    </row>
    <row r="2524" spans="4:7" x14ac:dyDescent="0.2">
      <c r="D2524" s="13"/>
      <c r="G2524" s="13"/>
    </row>
    <row r="2525" spans="4:7" x14ac:dyDescent="0.2">
      <c r="D2525" s="13"/>
      <c r="G2525" s="13"/>
    </row>
    <row r="2526" spans="4:7" x14ac:dyDescent="0.2">
      <c r="D2526" s="13"/>
      <c r="G2526" s="13"/>
    </row>
    <row r="2527" spans="4:7" x14ac:dyDescent="0.2">
      <c r="D2527" s="13"/>
      <c r="G2527" s="13"/>
    </row>
    <row r="2528" spans="4:7" x14ac:dyDescent="0.2">
      <c r="D2528" s="13"/>
      <c r="G2528" s="13"/>
    </row>
    <row r="2529" spans="4:7" x14ac:dyDescent="0.2">
      <c r="D2529" s="13"/>
      <c r="G2529" s="13"/>
    </row>
    <row r="2530" spans="4:7" x14ac:dyDescent="0.2">
      <c r="D2530" s="13"/>
      <c r="G2530" s="13"/>
    </row>
    <row r="2531" spans="4:7" x14ac:dyDescent="0.2">
      <c r="D2531" s="13"/>
      <c r="G2531" s="13"/>
    </row>
    <row r="2532" spans="4:7" x14ac:dyDescent="0.2">
      <c r="D2532" s="13"/>
      <c r="G2532" s="13"/>
    </row>
    <row r="2533" spans="4:7" x14ac:dyDescent="0.2">
      <c r="D2533" s="13"/>
      <c r="G2533" s="13"/>
    </row>
    <row r="2534" spans="4:7" x14ac:dyDescent="0.2">
      <c r="D2534" s="13"/>
      <c r="G2534" s="13"/>
    </row>
    <row r="2535" spans="4:7" x14ac:dyDescent="0.2">
      <c r="D2535" s="13"/>
      <c r="G2535" s="13"/>
    </row>
    <row r="2536" spans="4:7" x14ac:dyDescent="0.2">
      <c r="D2536" s="13"/>
      <c r="G2536" s="13"/>
    </row>
    <row r="2537" spans="4:7" x14ac:dyDescent="0.2">
      <c r="D2537" s="13"/>
      <c r="G2537" s="13"/>
    </row>
    <row r="2538" spans="4:7" x14ac:dyDescent="0.2">
      <c r="D2538" s="13"/>
      <c r="G2538" s="13"/>
    </row>
    <row r="2539" spans="4:7" x14ac:dyDescent="0.2">
      <c r="D2539" s="13"/>
      <c r="G2539" s="13"/>
    </row>
    <row r="2540" spans="4:7" x14ac:dyDescent="0.2">
      <c r="D2540" s="13"/>
      <c r="G2540" s="13"/>
    </row>
    <row r="2541" spans="4:7" x14ac:dyDescent="0.2">
      <c r="D2541" s="13"/>
      <c r="G2541" s="13"/>
    </row>
    <row r="2542" spans="4:7" x14ac:dyDescent="0.2">
      <c r="D2542" s="13"/>
      <c r="G2542" s="13"/>
    </row>
    <row r="2543" spans="4:7" x14ac:dyDescent="0.2">
      <c r="D2543" s="13"/>
      <c r="G2543" s="13"/>
    </row>
    <row r="2544" spans="4:7" x14ac:dyDescent="0.2">
      <c r="D2544" s="13"/>
      <c r="G2544" s="13"/>
    </row>
    <row r="2545" spans="4:7" x14ac:dyDescent="0.2">
      <c r="D2545" s="13"/>
      <c r="G2545" s="13"/>
    </row>
    <row r="2546" spans="4:7" x14ac:dyDescent="0.2">
      <c r="D2546" s="13"/>
      <c r="G2546" s="13"/>
    </row>
    <row r="2547" spans="4:7" x14ac:dyDescent="0.2">
      <c r="D2547" s="13"/>
      <c r="G2547" s="13"/>
    </row>
    <row r="2548" spans="4:7" x14ac:dyDescent="0.2">
      <c r="D2548" s="13"/>
      <c r="G2548" s="13"/>
    </row>
    <row r="2549" spans="4:7" x14ac:dyDescent="0.2">
      <c r="D2549" s="13"/>
      <c r="G2549" s="13"/>
    </row>
    <row r="2550" spans="4:7" x14ac:dyDescent="0.2">
      <c r="D2550" s="13"/>
      <c r="G2550" s="13"/>
    </row>
    <row r="2551" spans="4:7" x14ac:dyDescent="0.2">
      <c r="D2551" s="13"/>
      <c r="G2551" s="13"/>
    </row>
    <row r="2552" spans="4:7" x14ac:dyDescent="0.2">
      <c r="D2552" s="13"/>
      <c r="G2552" s="13"/>
    </row>
    <row r="2553" spans="4:7" x14ac:dyDescent="0.2">
      <c r="D2553" s="13"/>
      <c r="G2553" s="13"/>
    </row>
    <row r="2554" spans="4:7" x14ac:dyDescent="0.2">
      <c r="D2554" s="13"/>
      <c r="G2554" s="13"/>
    </row>
    <row r="2555" spans="4:7" x14ac:dyDescent="0.2">
      <c r="D2555" s="13"/>
      <c r="G2555" s="13"/>
    </row>
    <row r="2556" spans="4:7" x14ac:dyDescent="0.2">
      <c r="D2556" s="13"/>
      <c r="G2556" s="13"/>
    </row>
    <row r="2557" spans="4:7" x14ac:dyDescent="0.2">
      <c r="D2557" s="13"/>
      <c r="G2557" s="13"/>
    </row>
    <row r="2558" spans="4:7" x14ac:dyDescent="0.2">
      <c r="D2558" s="13"/>
      <c r="G2558" s="13"/>
    </row>
    <row r="2559" spans="4:7" x14ac:dyDescent="0.2">
      <c r="D2559" s="13"/>
      <c r="G2559" s="13"/>
    </row>
    <row r="2560" spans="4:7" x14ac:dyDescent="0.2">
      <c r="D2560" s="13"/>
      <c r="G2560" s="13"/>
    </row>
    <row r="2561" spans="4:7" x14ac:dyDescent="0.2">
      <c r="D2561" s="13"/>
      <c r="G2561" s="13"/>
    </row>
    <row r="2562" spans="4:7" x14ac:dyDescent="0.2">
      <c r="D2562" s="13"/>
      <c r="G2562" s="13"/>
    </row>
    <row r="2563" spans="4:7" x14ac:dyDescent="0.2">
      <c r="D2563" s="13"/>
      <c r="G2563" s="13"/>
    </row>
    <row r="2564" spans="4:7" x14ac:dyDescent="0.2">
      <c r="D2564" s="13"/>
      <c r="G2564" s="13"/>
    </row>
    <row r="2565" spans="4:7" x14ac:dyDescent="0.2">
      <c r="D2565" s="13"/>
      <c r="G2565" s="13"/>
    </row>
    <row r="2566" spans="4:7" x14ac:dyDescent="0.2">
      <c r="D2566" s="13"/>
      <c r="G2566" s="13"/>
    </row>
    <row r="2567" spans="4:7" x14ac:dyDescent="0.2">
      <c r="D2567" s="13"/>
      <c r="G2567" s="13"/>
    </row>
    <row r="2568" spans="4:7" x14ac:dyDescent="0.2">
      <c r="D2568" s="13"/>
      <c r="G2568" s="13"/>
    </row>
    <row r="2569" spans="4:7" x14ac:dyDescent="0.2">
      <c r="D2569" s="13"/>
      <c r="G2569" s="13"/>
    </row>
    <row r="2570" spans="4:7" x14ac:dyDescent="0.2">
      <c r="D2570" s="13"/>
      <c r="G2570" s="13"/>
    </row>
    <row r="2571" spans="4:7" x14ac:dyDescent="0.2">
      <c r="D2571" s="13"/>
      <c r="G2571" s="13"/>
    </row>
    <row r="2572" spans="4:7" x14ac:dyDescent="0.2">
      <c r="D2572" s="13"/>
      <c r="G2572" s="13"/>
    </row>
    <row r="2573" spans="4:7" x14ac:dyDescent="0.2">
      <c r="D2573" s="13"/>
      <c r="G2573" s="13"/>
    </row>
    <row r="2574" spans="4:7" x14ac:dyDescent="0.2">
      <c r="D2574" s="13"/>
      <c r="G2574" s="13"/>
    </row>
    <row r="2575" spans="4:7" x14ac:dyDescent="0.2">
      <c r="D2575" s="13"/>
      <c r="G2575" s="13"/>
    </row>
    <row r="2576" spans="4:7" x14ac:dyDescent="0.2">
      <c r="D2576" s="13"/>
      <c r="G2576" s="13"/>
    </row>
    <row r="2577" spans="4:7" x14ac:dyDescent="0.2">
      <c r="D2577" s="13"/>
      <c r="G2577" s="13"/>
    </row>
    <row r="2578" spans="4:7" x14ac:dyDescent="0.2">
      <c r="D2578" s="13"/>
      <c r="G2578" s="13"/>
    </row>
    <row r="2579" spans="4:7" x14ac:dyDescent="0.2">
      <c r="D2579" s="13"/>
      <c r="G2579" s="13"/>
    </row>
    <row r="2580" spans="4:7" x14ac:dyDescent="0.2">
      <c r="D2580" s="13"/>
      <c r="G2580" s="13"/>
    </row>
    <row r="2581" spans="4:7" x14ac:dyDescent="0.2">
      <c r="D2581" s="13"/>
      <c r="G2581" s="13"/>
    </row>
    <row r="2582" spans="4:7" x14ac:dyDescent="0.2">
      <c r="D2582" s="13"/>
      <c r="G2582" s="13"/>
    </row>
    <row r="2583" spans="4:7" x14ac:dyDescent="0.2">
      <c r="D2583" s="13"/>
      <c r="G2583" s="13"/>
    </row>
    <row r="2584" spans="4:7" x14ac:dyDescent="0.2">
      <c r="D2584" s="13"/>
      <c r="G2584" s="13"/>
    </row>
    <row r="2585" spans="4:7" x14ac:dyDescent="0.2">
      <c r="D2585" s="13"/>
      <c r="G2585" s="13"/>
    </row>
    <row r="2586" spans="4:7" x14ac:dyDescent="0.2">
      <c r="D2586" s="13"/>
      <c r="G2586" s="13"/>
    </row>
    <row r="2587" spans="4:7" x14ac:dyDescent="0.2">
      <c r="D2587" s="13"/>
      <c r="G2587" s="13"/>
    </row>
    <row r="2588" spans="4:7" x14ac:dyDescent="0.2">
      <c r="D2588" s="13"/>
      <c r="G2588" s="13"/>
    </row>
    <row r="2589" spans="4:7" x14ac:dyDescent="0.2">
      <c r="D2589" s="13"/>
      <c r="G2589" s="13"/>
    </row>
    <row r="2590" spans="4:7" x14ac:dyDescent="0.2">
      <c r="D2590" s="13"/>
      <c r="G2590" s="13"/>
    </row>
    <row r="2591" spans="4:7" x14ac:dyDescent="0.2">
      <c r="D2591" s="13"/>
      <c r="G2591" s="13"/>
    </row>
    <row r="2592" spans="4:7" x14ac:dyDescent="0.2">
      <c r="D2592" s="13"/>
      <c r="G2592" s="13"/>
    </row>
    <row r="2593" spans="4:7" x14ac:dyDescent="0.2">
      <c r="D2593" s="13"/>
      <c r="G2593" s="13"/>
    </row>
    <row r="2594" spans="4:7" x14ac:dyDescent="0.2">
      <c r="D2594" s="13"/>
      <c r="G2594" s="13"/>
    </row>
    <row r="2595" spans="4:7" x14ac:dyDescent="0.2">
      <c r="D2595" s="13"/>
      <c r="G2595" s="13"/>
    </row>
    <row r="2596" spans="4:7" x14ac:dyDescent="0.2">
      <c r="D2596" s="13"/>
      <c r="G2596" s="13"/>
    </row>
    <row r="2597" spans="4:7" x14ac:dyDescent="0.2">
      <c r="D2597" s="13"/>
      <c r="G2597" s="13"/>
    </row>
    <row r="2598" spans="4:7" x14ac:dyDescent="0.2">
      <c r="D2598" s="13"/>
      <c r="G2598" s="13"/>
    </row>
    <row r="2599" spans="4:7" x14ac:dyDescent="0.2">
      <c r="D2599" s="13"/>
      <c r="G2599" s="13"/>
    </row>
    <row r="2600" spans="4:7" x14ac:dyDescent="0.2">
      <c r="D2600" s="13"/>
      <c r="G2600" s="13"/>
    </row>
    <row r="2601" spans="4:7" x14ac:dyDescent="0.2">
      <c r="D2601" s="13"/>
      <c r="G2601" s="13"/>
    </row>
    <row r="2602" spans="4:7" x14ac:dyDescent="0.2">
      <c r="D2602" s="13"/>
      <c r="G2602" s="13"/>
    </row>
    <row r="2603" spans="4:7" x14ac:dyDescent="0.2">
      <c r="D2603" s="13"/>
      <c r="G2603" s="13"/>
    </row>
    <row r="2604" spans="4:7" x14ac:dyDescent="0.2">
      <c r="D2604" s="13"/>
      <c r="G2604" s="13"/>
    </row>
    <row r="2605" spans="4:7" x14ac:dyDescent="0.2">
      <c r="D2605" s="13"/>
      <c r="G2605" s="13"/>
    </row>
    <row r="2606" spans="4:7" x14ac:dyDescent="0.2">
      <c r="D2606" s="13"/>
      <c r="G2606" s="13"/>
    </row>
    <row r="2607" spans="4:7" x14ac:dyDescent="0.2">
      <c r="D2607" s="13"/>
      <c r="G2607" s="13"/>
    </row>
    <row r="2608" spans="4:7" x14ac:dyDescent="0.2">
      <c r="D2608" s="13"/>
      <c r="G2608" s="13"/>
    </row>
    <row r="2609" spans="4:7" x14ac:dyDescent="0.2">
      <c r="D2609" s="13"/>
      <c r="G2609" s="13"/>
    </row>
    <row r="2610" spans="4:7" x14ac:dyDescent="0.2">
      <c r="D2610" s="13"/>
      <c r="G2610" s="13"/>
    </row>
    <row r="2611" spans="4:7" x14ac:dyDescent="0.2">
      <c r="D2611" s="13"/>
      <c r="G2611" s="13"/>
    </row>
    <row r="2612" spans="4:7" x14ac:dyDescent="0.2">
      <c r="D2612" s="13"/>
      <c r="G2612" s="13"/>
    </row>
    <row r="2613" spans="4:7" x14ac:dyDescent="0.2">
      <c r="D2613" s="13"/>
      <c r="G2613" s="13"/>
    </row>
    <row r="2614" spans="4:7" x14ac:dyDescent="0.2">
      <c r="D2614" s="13"/>
      <c r="G2614" s="13"/>
    </row>
    <row r="2615" spans="4:7" x14ac:dyDescent="0.2">
      <c r="D2615" s="13"/>
      <c r="G2615" s="13"/>
    </row>
    <row r="2616" spans="4:7" x14ac:dyDescent="0.2">
      <c r="D2616" s="13"/>
      <c r="G2616" s="13"/>
    </row>
    <row r="2617" spans="4:7" x14ac:dyDescent="0.2">
      <c r="D2617" s="13"/>
      <c r="G2617" s="13"/>
    </row>
    <row r="2618" spans="4:7" x14ac:dyDescent="0.2">
      <c r="D2618" s="13"/>
      <c r="G2618" s="13"/>
    </row>
    <row r="2619" spans="4:7" x14ac:dyDescent="0.2">
      <c r="D2619" s="13"/>
      <c r="G2619" s="13"/>
    </row>
    <row r="2620" spans="4:7" x14ac:dyDescent="0.2">
      <c r="D2620" s="13"/>
      <c r="G2620" s="13"/>
    </row>
    <row r="2621" spans="4:7" x14ac:dyDescent="0.2">
      <c r="D2621" s="13"/>
      <c r="G2621" s="13"/>
    </row>
    <row r="2622" spans="4:7" x14ac:dyDescent="0.2">
      <c r="D2622" s="13"/>
      <c r="G2622" s="13"/>
    </row>
    <row r="2623" spans="4:7" x14ac:dyDescent="0.2">
      <c r="D2623" s="13"/>
      <c r="G2623" s="13"/>
    </row>
    <row r="2624" spans="4:7" x14ac:dyDescent="0.2">
      <c r="D2624" s="13"/>
      <c r="G2624" s="13"/>
    </row>
    <row r="2625" spans="4:7" x14ac:dyDescent="0.2">
      <c r="D2625" s="13"/>
      <c r="G2625" s="13"/>
    </row>
    <row r="2626" spans="4:7" x14ac:dyDescent="0.2">
      <c r="D2626" s="13"/>
      <c r="G2626" s="13"/>
    </row>
    <row r="2627" spans="4:7" x14ac:dyDescent="0.2">
      <c r="D2627" s="13"/>
      <c r="G2627" s="13"/>
    </row>
    <row r="2628" spans="4:7" x14ac:dyDescent="0.2">
      <c r="D2628" s="13"/>
      <c r="G2628" s="13"/>
    </row>
    <row r="2629" spans="4:7" x14ac:dyDescent="0.2">
      <c r="D2629" s="13"/>
      <c r="G2629" s="13"/>
    </row>
    <row r="2630" spans="4:7" x14ac:dyDescent="0.2">
      <c r="D2630" s="13"/>
      <c r="G2630" s="13"/>
    </row>
    <row r="2631" spans="4:7" x14ac:dyDescent="0.2">
      <c r="D2631" s="13"/>
      <c r="G2631" s="13"/>
    </row>
    <row r="2632" spans="4:7" x14ac:dyDescent="0.2">
      <c r="D2632" s="13"/>
      <c r="G2632" s="13"/>
    </row>
    <row r="2633" spans="4:7" x14ac:dyDescent="0.2">
      <c r="D2633" s="13"/>
      <c r="G2633" s="13"/>
    </row>
    <row r="2634" spans="4:7" x14ac:dyDescent="0.2">
      <c r="D2634" s="13"/>
      <c r="G2634" s="13"/>
    </row>
    <row r="2635" spans="4:7" x14ac:dyDescent="0.2">
      <c r="D2635" s="13"/>
      <c r="G2635" s="13"/>
    </row>
    <row r="2636" spans="4:7" x14ac:dyDescent="0.2">
      <c r="D2636" s="13"/>
      <c r="G2636" s="13"/>
    </row>
    <row r="2637" spans="4:7" x14ac:dyDescent="0.2">
      <c r="D2637" s="13"/>
      <c r="G2637" s="13"/>
    </row>
    <row r="2638" spans="4:7" x14ac:dyDescent="0.2">
      <c r="D2638" s="13"/>
      <c r="G2638" s="13"/>
    </row>
    <row r="2639" spans="4:7" x14ac:dyDescent="0.2">
      <c r="D2639" s="13"/>
      <c r="G2639" s="13"/>
    </row>
    <row r="2640" spans="4:7" x14ac:dyDescent="0.2">
      <c r="D2640" s="13"/>
      <c r="G2640" s="13"/>
    </row>
    <row r="2641" spans="4:7" x14ac:dyDescent="0.2">
      <c r="D2641" s="13"/>
      <c r="G2641" s="13"/>
    </row>
    <row r="2642" spans="4:7" x14ac:dyDescent="0.2">
      <c r="D2642" s="13"/>
      <c r="G2642" s="13"/>
    </row>
    <row r="2643" spans="4:7" x14ac:dyDescent="0.2">
      <c r="D2643" s="13"/>
      <c r="G2643" s="13"/>
    </row>
    <row r="2644" spans="4:7" x14ac:dyDescent="0.2">
      <c r="D2644" s="13"/>
      <c r="G2644" s="13"/>
    </row>
    <row r="2645" spans="4:7" x14ac:dyDescent="0.2">
      <c r="D2645" s="13"/>
      <c r="G2645" s="13"/>
    </row>
    <row r="2646" spans="4:7" x14ac:dyDescent="0.2">
      <c r="D2646" s="13"/>
      <c r="G2646" s="13"/>
    </row>
    <row r="2647" spans="4:7" x14ac:dyDescent="0.2">
      <c r="D2647" s="13"/>
      <c r="G2647" s="13"/>
    </row>
    <row r="2648" spans="4:7" x14ac:dyDescent="0.2">
      <c r="D2648" s="13"/>
      <c r="G2648" s="13"/>
    </row>
    <row r="2649" spans="4:7" x14ac:dyDescent="0.2">
      <c r="D2649" s="13"/>
      <c r="G2649" s="13"/>
    </row>
    <row r="2650" spans="4:7" x14ac:dyDescent="0.2">
      <c r="D2650" s="13"/>
      <c r="G2650" s="13"/>
    </row>
    <row r="2651" spans="4:7" x14ac:dyDescent="0.2">
      <c r="D2651" s="13"/>
      <c r="G2651" s="13"/>
    </row>
    <row r="2652" spans="4:7" x14ac:dyDescent="0.2">
      <c r="D2652" s="13"/>
      <c r="G2652" s="13"/>
    </row>
    <row r="2653" spans="4:7" x14ac:dyDescent="0.2">
      <c r="D2653" s="13"/>
      <c r="G2653" s="13"/>
    </row>
    <row r="2654" spans="4:7" x14ac:dyDescent="0.2">
      <c r="D2654" s="13"/>
      <c r="G2654" s="13"/>
    </row>
    <row r="2655" spans="4:7" x14ac:dyDescent="0.2">
      <c r="D2655" s="13"/>
      <c r="G2655" s="13"/>
    </row>
    <row r="2656" spans="4:7" x14ac:dyDescent="0.2">
      <c r="D2656" s="13"/>
      <c r="G2656" s="13"/>
    </row>
    <row r="2657" spans="4:7" x14ac:dyDescent="0.2">
      <c r="D2657" s="13"/>
      <c r="G2657" s="13"/>
    </row>
    <row r="2658" spans="4:7" x14ac:dyDescent="0.2">
      <c r="D2658" s="13"/>
      <c r="G2658" s="13"/>
    </row>
    <row r="2659" spans="4:7" x14ac:dyDescent="0.2">
      <c r="D2659" s="13"/>
      <c r="G2659" s="13"/>
    </row>
    <row r="2660" spans="4:7" x14ac:dyDescent="0.2">
      <c r="D2660" s="13"/>
      <c r="G2660" s="13"/>
    </row>
    <row r="2661" spans="4:7" x14ac:dyDescent="0.2">
      <c r="D2661" s="13"/>
      <c r="G2661" s="13"/>
    </row>
    <row r="2662" spans="4:7" x14ac:dyDescent="0.2">
      <c r="D2662" s="13"/>
      <c r="G2662" s="13"/>
    </row>
    <row r="2663" spans="4:7" x14ac:dyDescent="0.2">
      <c r="D2663" s="13"/>
      <c r="G2663" s="13"/>
    </row>
    <row r="2664" spans="4:7" x14ac:dyDescent="0.2">
      <c r="D2664" s="13"/>
      <c r="G2664" s="13"/>
    </row>
    <row r="2665" spans="4:7" x14ac:dyDescent="0.2">
      <c r="D2665" s="13"/>
      <c r="G2665" s="13"/>
    </row>
    <row r="2666" spans="4:7" x14ac:dyDescent="0.2">
      <c r="D2666" s="13"/>
      <c r="G2666" s="13"/>
    </row>
    <row r="2667" spans="4:7" x14ac:dyDescent="0.2">
      <c r="D2667" s="13"/>
      <c r="G2667" s="13"/>
    </row>
    <row r="2668" spans="4:7" x14ac:dyDescent="0.2">
      <c r="D2668" s="13"/>
      <c r="G2668" s="13"/>
    </row>
    <row r="2669" spans="4:7" x14ac:dyDescent="0.2">
      <c r="D2669" s="13"/>
      <c r="G2669" s="13"/>
    </row>
    <row r="2670" spans="4:7" x14ac:dyDescent="0.2">
      <c r="D2670" s="13"/>
      <c r="G2670" s="13"/>
    </row>
    <row r="2671" spans="4:7" x14ac:dyDescent="0.2">
      <c r="D2671" s="13"/>
      <c r="G2671" s="13"/>
    </row>
    <row r="2672" spans="4:7" x14ac:dyDescent="0.2">
      <c r="D2672" s="13"/>
      <c r="G2672" s="13"/>
    </row>
    <row r="2673" spans="4:7" x14ac:dyDescent="0.2">
      <c r="D2673" s="13"/>
      <c r="G2673" s="13"/>
    </row>
    <row r="2674" spans="4:7" x14ac:dyDescent="0.2">
      <c r="D2674" s="13"/>
      <c r="G2674" s="13"/>
    </row>
    <row r="2675" spans="4:7" x14ac:dyDescent="0.2">
      <c r="D2675" s="13"/>
      <c r="G2675" s="13"/>
    </row>
    <row r="2676" spans="4:7" x14ac:dyDescent="0.2">
      <c r="D2676" s="13"/>
      <c r="G2676" s="13"/>
    </row>
    <row r="2677" spans="4:7" x14ac:dyDescent="0.2">
      <c r="D2677" s="13"/>
      <c r="G2677" s="13"/>
    </row>
    <row r="2678" spans="4:7" x14ac:dyDescent="0.2">
      <c r="D2678" s="13"/>
      <c r="G2678" s="13"/>
    </row>
    <row r="2679" spans="4:7" x14ac:dyDescent="0.2">
      <c r="D2679" s="13"/>
      <c r="G2679" s="13"/>
    </row>
    <row r="2680" spans="4:7" x14ac:dyDescent="0.2">
      <c r="D2680" s="13"/>
      <c r="G2680" s="13"/>
    </row>
    <row r="2681" spans="4:7" x14ac:dyDescent="0.2">
      <c r="D2681" s="13"/>
      <c r="G2681" s="13"/>
    </row>
    <row r="2682" spans="4:7" x14ac:dyDescent="0.2">
      <c r="D2682" s="13"/>
      <c r="G2682" s="13"/>
    </row>
    <row r="2683" spans="4:7" x14ac:dyDescent="0.2">
      <c r="D2683" s="13"/>
      <c r="G2683" s="13"/>
    </row>
    <row r="2684" spans="4:7" x14ac:dyDescent="0.2">
      <c r="D2684" s="13"/>
      <c r="G2684" s="13"/>
    </row>
    <row r="2685" spans="4:7" x14ac:dyDescent="0.2">
      <c r="D2685" s="13"/>
      <c r="G2685" s="13"/>
    </row>
    <row r="2686" spans="4:7" x14ac:dyDescent="0.2">
      <c r="D2686" s="13"/>
      <c r="G2686" s="13"/>
    </row>
    <row r="2687" spans="4:7" x14ac:dyDescent="0.2">
      <c r="D2687" s="13"/>
      <c r="G2687" s="13"/>
    </row>
    <row r="2688" spans="4:7" x14ac:dyDescent="0.2">
      <c r="D2688" s="13"/>
      <c r="G2688" s="13"/>
    </row>
    <row r="2689" spans="4:7" x14ac:dyDescent="0.2">
      <c r="D2689" s="13"/>
      <c r="G2689" s="13"/>
    </row>
    <row r="2690" spans="4:7" x14ac:dyDescent="0.2">
      <c r="D2690" s="13"/>
      <c r="G2690" s="13"/>
    </row>
    <row r="2691" spans="4:7" x14ac:dyDescent="0.2">
      <c r="D2691" s="13"/>
      <c r="G2691" s="13"/>
    </row>
    <row r="2692" spans="4:7" x14ac:dyDescent="0.2">
      <c r="D2692" s="13"/>
      <c r="G2692" s="13"/>
    </row>
    <row r="2693" spans="4:7" x14ac:dyDescent="0.2">
      <c r="D2693" s="13"/>
      <c r="G2693" s="13"/>
    </row>
    <row r="2694" spans="4:7" x14ac:dyDescent="0.2">
      <c r="D2694" s="13"/>
      <c r="G2694" s="13"/>
    </row>
    <row r="2695" spans="4:7" x14ac:dyDescent="0.2">
      <c r="D2695" s="13"/>
      <c r="G2695" s="13"/>
    </row>
    <row r="2696" spans="4:7" x14ac:dyDescent="0.2">
      <c r="D2696" s="13"/>
      <c r="G2696" s="13"/>
    </row>
    <row r="2697" spans="4:7" x14ac:dyDescent="0.2">
      <c r="D2697" s="13"/>
      <c r="G2697" s="13"/>
    </row>
    <row r="2698" spans="4:7" x14ac:dyDescent="0.2">
      <c r="D2698" s="13"/>
      <c r="G2698" s="13"/>
    </row>
    <row r="2699" spans="4:7" x14ac:dyDescent="0.2">
      <c r="D2699" s="13"/>
      <c r="G2699" s="13"/>
    </row>
    <row r="2700" spans="4:7" x14ac:dyDescent="0.2">
      <c r="D2700" s="13"/>
      <c r="G2700" s="13"/>
    </row>
    <row r="2701" spans="4:7" x14ac:dyDescent="0.2">
      <c r="D2701" s="13"/>
      <c r="G2701" s="13"/>
    </row>
    <row r="2702" spans="4:7" x14ac:dyDescent="0.2">
      <c r="D2702" s="13"/>
      <c r="G2702" s="13"/>
    </row>
    <row r="2703" spans="4:7" x14ac:dyDescent="0.2">
      <c r="D2703" s="13"/>
      <c r="G2703" s="13"/>
    </row>
    <row r="2704" spans="4:7" x14ac:dyDescent="0.2">
      <c r="D2704" s="13"/>
      <c r="G2704" s="13"/>
    </row>
    <row r="2705" spans="4:7" x14ac:dyDescent="0.2">
      <c r="D2705" s="13"/>
      <c r="G2705" s="13"/>
    </row>
    <row r="2706" spans="4:7" x14ac:dyDescent="0.2">
      <c r="D2706" s="13"/>
      <c r="G2706" s="13"/>
    </row>
    <row r="2707" spans="4:7" x14ac:dyDescent="0.2">
      <c r="D2707" s="13"/>
      <c r="G2707" s="13"/>
    </row>
    <row r="2708" spans="4:7" x14ac:dyDescent="0.2">
      <c r="D2708" s="13"/>
      <c r="G2708" s="13"/>
    </row>
    <row r="2709" spans="4:7" x14ac:dyDescent="0.2">
      <c r="D2709" s="13"/>
      <c r="G2709" s="13"/>
    </row>
    <row r="2710" spans="4:7" x14ac:dyDescent="0.2">
      <c r="D2710" s="13"/>
      <c r="G2710" s="13"/>
    </row>
    <row r="2711" spans="4:7" x14ac:dyDescent="0.2">
      <c r="D2711" s="13"/>
      <c r="G2711" s="13"/>
    </row>
    <row r="2712" spans="4:7" x14ac:dyDescent="0.2">
      <c r="D2712" s="13"/>
      <c r="G2712" s="13"/>
    </row>
    <row r="2713" spans="4:7" x14ac:dyDescent="0.2">
      <c r="D2713" s="13"/>
      <c r="G2713" s="13"/>
    </row>
    <row r="2714" spans="4:7" x14ac:dyDescent="0.2">
      <c r="D2714" s="13"/>
      <c r="G2714" s="13"/>
    </row>
    <row r="2715" spans="4:7" x14ac:dyDescent="0.2">
      <c r="D2715" s="13"/>
      <c r="G2715" s="13"/>
    </row>
    <row r="2716" spans="4:7" x14ac:dyDescent="0.2">
      <c r="D2716" s="13"/>
      <c r="G2716" s="13"/>
    </row>
    <row r="2717" spans="4:7" x14ac:dyDescent="0.2">
      <c r="D2717" s="13"/>
      <c r="G2717" s="13"/>
    </row>
    <row r="2718" spans="4:7" x14ac:dyDescent="0.2">
      <c r="D2718" s="13"/>
      <c r="G2718" s="13"/>
    </row>
    <row r="2719" spans="4:7" x14ac:dyDescent="0.2">
      <c r="D2719" s="13"/>
      <c r="G2719" s="13"/>
    </row>
    <row r="2720" spans="4:7" x14ac:dyDescent="0.2">
      <c r="D2720" s="13"/>
      <c r="G2720" s="13"/>
    </row>
    <row r="2721" spans="4:7" x14ac:dyDescent="0.2">
      <c r="D2721" s="13"/>
      <c r="G2721" s="13"/>
    </row>
    <row r="2722" spans="4:7" x14ac:dyDescent="0.2">
      <c r="D2722" s="13"/>
      <c r="G2722" s="13"/>
    </row>
    <row r="2723" spans="4:7" x14ac:dyDescent="0.2">
      <c r="D2723" s="13"/>
      <c r="G2723" s="13"/>
    </row>
    <row r="2724" spans="4:7" x14ac:dyDescent="0.2">
      <c r="D2724" s="13"/>
      <c r="G2724" s="13"/>
    </row>
    <row r="2725" spans="4:7" x14ac:dyDescent="0.2">
      <c r="D2725" s="13"/>
      <c r="G2725" s="13"/>
    </row>
    <row r="2726" spans="4:7" x14ac:dyDescent="0.2">
      <c r="D2726" s="13"/>
      <c r="G2726" s="13"/>
    </row>
    <row r="2727" spans="4:7" x14ac:dyDescent="0.2">
      <c r="D2727" s="13"/>
      <c r="G2727" s="13"/>
    </row>
    <row r="2728" spans="4:7" x14ac:dyDescent="0.2">
      <c r="D2728" s="13"/>
      <c r="G2728" s="13"/>
    </row>
    <row r="2729" spans="4:7" x14ac:dyDescent="0.2">
      <c r="D2729" s="13"/>
      <c r="G2729" s="13"/>
    </row>
    <row r="2730" spans="4:7" x14ac:dyDescent="0.2">
      <c r="D2730" s="13"/>
      <c r="G2730" s="13"/>
    </row>
    <row r="2731" spans="4:7" x14ac:dyDescent="0.2">
      <c r="D2731" s="13"/>
      <c r="G2731" s="13"/>
    </row>
    <row r="2732" spans="4:7" x14ac:dyDescent="0.2">
      <c r="D2732" s="13"/>
      <c r="G2732" s="13"/>
    </row>
    <row r="2733" spans="4:7" x14ac:dyDescent="0.2">
      <c r="D2733" s="13"/>
      <c r="G2733" s="13"/>
    </row>
    <row r="2734" spans="4:7" x14ac:dyDescent="0.2">
      <c r="D2734" s="13"/>
      <c r="G2734" s="13"/>
    </row>
    <row r="2735" spans="4:7" x14ac:dyDescent="0.2">
      <c r="D2735" s="13"/>
      <c r="G2735" s="13"/>
    </row>
    <row r="2736" spans="4:7" x14ac:dyDescent="0.2">
      <c r="D2736" s="13"/>
      <c r="G2736" s="13"/>
    </row>
    <row r="2737" spans="4:7" x14ac:dyDescent="0.2">
      <c r="D2737" s="13"/>
      <c r="G2737" s="13"/>
    </row>
    <row r="2738" spans="4:7" x14ac:dyDescent="0.2">
      <c r="D2738" s="13"/>
      <c r="G2738" s="13"/>
    </row>
    <row r="2739" spans="4:7" x14ac:dyDescent="0.2">
      <c r="D2739" s="13"/>
      <c r="G2739" s="13"/>
    </row>
    <row r="2740" spans="4:7" x14ac:dyDescent="0.2">
      <c r="D2740" s="13"/>
      <c r="G2740" s="13"/>
    </row>
    <row r="2741" spans="4:7" x14ac:dyDescent="0.2">
      <c r="D2741" s="13"/>
      <c r="G2741" s="13"/>
    </row>
    <row r="2742" spans="4:7" x14ac:dyDescent="0.2">
      <c r="D2742" s="13"/>
      <c r="G2742" s="13"/>
    </row>
    <row r="2743" spans="4:7" x14ac:dyDescent="0.2">
      <c r="D2743" s="13"/>
      <c r="G2743" s="13"/>
    </row>
    <row r="2744" spans="4:7" x14ac:dyDescent="0.2">
      <c r="D2744" s="13"/>
      <c r="G2744" s="13"/>
    </row>
    <row r="2745" spans="4:7" x14ac:dyDescent="0.2">
      <c r="D2745" s="13"/>
      <c r="G2745" s="13"/>
    </row>
    <row r="2746" spans="4:7" x14ac:dyDescent="0.2">
      <c r="D2746" s="13"/>
      <c r="G2746" s="13"/>
    </row>
    <row r="2747" spans="4:7" x14ac:dyDescent="0.2">
      <c r="D2747" s="13"/>
      <c r="G2747" s="13"/>
    </row>
    <row r="2748" spans="4:7" x14ac:dyDescent="0.2">
      <c r="D2748" s="13"/>
      <c r="G2748" s="13"/>
    </row>
    <row r="2749" spans="4:7" x14ac:dyDescent="0.2">
      <c r="D2749" s="13"/>
      <c r="G2749" s="13"/>
    </row>
    <row r="2750" spans="4:7" x14ac:dyDescent="0.2">
      <c r="D2750" s="13"/>
      <c r="G2750" s="13"/>
    </row>
    <row r="2751" spans="4:7" x14ac:dyDescent="0.2">
      <c r="D2751" s="13"/>
      <c r="G2751" s="13"/>
    </row>
    <row r="2752" spans="4:7" x14ac:dyDescent="0.2">
      <c r="D2752" s="13"/>
      <c r="G2752" s="13"/>
    </row>
    <row r="2753" spans="4:7" x14ac:dyDescent="0.2">
      <c r="D2753" s="13"/>
      <c r="G2753" s="13"/>
    </row>
    <row r="2754" spans="4:7" x14ac:dyDescent="0.2">
      <c r="D2754" s="13"/>
      <c r="G2754" s="13"/>
    </row>
    <row r="2755" spans="4:7" x14ac:dyDescent="0.2">
      <c r="D2755" s="13"/>
      <c r="G2755" s="13"/>
    </row>
    <row r="2756" spans="4:7" x14ac:dyDescent="0.2">
      <c r="D2756" s="13"/>
      <c r="G2756" s="13"/>
    </row>
    <row r="2757" spans="4:7" x14ac:dyDescent="0.2">
      <c r="D2757" s="13"/>
      <c r="G2757" s="13"/>
    </row>
    <row r="2758" spans="4:7" x14ac:dyDescent="0.2">
      <c r="D2758" s="13"/>
      <c r="G2758" s="13"/>
    </row>
    <row r="2759" spans="4:7" x14ac:dyDescent="0.2">
      <c r="D2759" s="13"/>
      <c r="G2759" s="13"/>
    </row>
    <row r="2760" spans="4:7" x14ac:dyDescent="0.2">
      <c r="D2760" s="13"/>
      <c r="G2760" s="13"/>
    </row>
    <row r="2761" spans="4:7" x14ac:dyDescent="0.2">
      <c r="D2761" s="13"/>
      <c r="G2761" s="13"/>
    </row>
    <row r="2762" spans="4:7" x14ac:dyDescent="0.2">
      <c r="D2762" s="13"/>
      <c r="G2762" s="13"/>
    </row>
    <row r="2763" spans="4:7" x14ac:dyDescent="0.2">
      <c r="D2763" s="13"/>
      <c r="G2763" s="13"/>
    </row>
    <row r="2764" spans="4:7" x14ac:dyDescent="0.2">
      <c r="D2764" s="13"/>
      <c r="G2764" s="13"/>
    </row>
    <row r="2765" spans="4:7" x14ac:dyDescent="0.2">
      <c r="D2765" s="13"/>
      <c r="G2765" s="13"/>
    </row>
    <row r="2766" spans="4:7" x14ac:dyDescent="0.2">
      <c r="D2766" s="13"/>
      <c r="G2766" s="13"/>
    </row>
    <row r="2767" spans="4:7" x14ac:dyDescent="0.2">
      <c r="D2767" s="13"/>
      <c r="G2767" s="13"/>
    </row>
    <row r="2768" spans="4:7" x14ac:dyDescent="0.2">
      <c r="D2768" s="13"/>
      <c r="G2768" s="13"/>
    </row>
    <row r="2769" spans="4:7" x14ac:dyDescent="0.2">
      <c r="D2769" s="13"/>
      <c r="G2769" s="13"/>
    </row>
    <row r="2770" spans="4:7" x14ac:dyDescent="0.2">
      <c r="D2770" s="13"/>
      <c r="G2770" s="13"/>
    </row>
    <row r="2771" spans="4:7" x14ac:dyDescent="0.2">
      <c r="D2771" s="13"/>
      <c r="G2771" s="13"/>
    </row>
    <row r="2772" spans="4:7" x14ac:dyDescent="0.2">
      <c r="D2772" s="13"/>
      <c r="G2772" s="13"/>
    </row>
    <row r="2773" spans="4:7" x14ac:dyDescent="0.2">
      <c r="D2773" s="13"/>
      <c r="G2773" s="13"/>
    </row>
    <row r="2774" spans="4:7" x14ac:dyDescent="0.2">
      <c r="D2774" s="13"/>
      <c r="G2774" s="13"/>
    </row>
    <row r="2775" spans="4:7" x14ac:dyDescent="0.2">
      <c r="D2775" s="13"/>
      <c r="G2775" s="13"/>
    </row>
    <row r="2776" spans="4:7" x14ac:dyDescent="0.2">
      <c r="D2776" s="13"/>
      <c r="G2776" s="13"/>
    </row>
    <row r="2777" spans="4:7" x14ac:dyDescent="0.2">
      <c r="D2777" s="13"/>
      <c r="G2777" s="13"/>
    </row>
    <row r="2778" spans="4:7" x14ac:dyDescent="0.2">
      <c r="D2778" s="13"/>
      <c r="G2778" s="13"/>
    </row>
    <row r="2779" spans="4:7" x14ac:dyDescent="0.2">
      <c r="D2779" s="13"/>
      <c r="G2779" s="13"/>
    </row>
    <row r="2780" spans="4:7" x14ac:dyDescent="0.2">
      <c r="D2780" s="13"/>
      <c r="G2780" s="13"/>
    </row>
    <row r="2781" spans="4:7" x14ac:dyDescent="0.2">
      <c r="D2781" s="13"/>
      <c r="G2781" s="13"/>
    </row>
    <row r="2782" spans="4:7" x14ac:dyDescent="0.2">
      <c r="D2782" s="13"/>
      <c r="G2782" s="13"/>
    </row>
    <row r="2783" spans="4:7" x14ac:dyDescent="0.2">
      <c r="D2783" s="13"/>
      <c r="G2783" s="13"/>
    </row>
    <row r="2784" spans="4:7" x14ac:dyDescent="0.2">
      <c r="D2784" s="13"/>
      <c r="G2784" s="13"/>
    </row>
    <row r="2785" spans="4:7" x14ac:dyDescent="0.2">
      <c r="D2785" s="13"/>
      <c r="G2785" s="13"/>
    </row>
    <row r="2786" spans="4:7" x14ac:dyDescent="0.2">
      <c r="D2786" s="13"/>
      <c r="G2786" s="13"/>
    </row>
    <row r="2787" spans="4:7" x14ac:dyDescent="0.2">
      <c r="D2787" s="13"/>
      <c r="G2787" s="13"/>
    </row>
    <row r="2788" spans="4:7" x14ac:dyDescent="0.2">
      <c r="D2788" s="13"/>
      <c r="G2788" s="13"/>
    </row>
    <row r="2789" spans="4:7" x14ac:dyDescent="0.2">
      <c r="D2789" s="13"/>
      <c r="G2789" s="13"/>
    </row>
    <row r="2790" spans="4:7" x14ac:dyDescent="0.2">
      <c r="D2790" s="13"/>
      <c r="G2790" s="13"/>
    </row>
    <row r="2791" spans="4:7" x14ac:dyDescent="0.2">
      <c r="D2791" s="13"/>
      <c r="G2791" s="13"/>
    </row>
    <row r="2792" spans="4:7" x14ac:dyDescent="0.2">
      <c r="D2792" s="13"/>
      <c r="G2792" s="13"/>
    </row>
    <row r="2793" spans="4:7" x14ac:dyDescent="0.2">
      <c r="D2793" s="13"/>
      <c r="G2793" s="13"/>
    </row>
    <row r="2794" spans="4:7" x14ac:dyDescent="0.2">
      <c r="D2794" s="13"/>
      <c r="G2794" s="13"/>
    </row>
    <row r="2795" spans="4:7" x14ac:dyDescent="0.2">
      <c r="D2795" s="13"/>
      <c r="G2795" s="13"/>
    </row>
    <row r="2796" spans="4:7" x14ac:dyDescent="0.2">
      <c r="D2796" s="13"/>
      <c r="G2796" s="13"/>
    </row>
    <row r="2797" spans="4:7" x14ac:dyDescent="0.2">
      <c r="D2797" s="13"/>
      <c r="G2797" s="13"/>
    </row>
    <row r="2798" spans="4:7" x14ac:dyDescent="0.2">
      <c r="D2798" s="13"/>
      <c r="G2798" s="13"/>
    </row>
    <row r="2799" spans="4:7" x14ac:dyDescent="0.2">
      <c r="D2799" s="13"/>
      <c r="G2799" s="13"/>
    </row>
    <row r="2800" spans="4:7" x14ac:dyDescent="0.2">
      <c r="D2800" s="13"/>
      <c r="G2800" s="13"/>
    </row>
    <row r="2801" spans="4:7" x14ac:dyDescent="0.2">
      <c r="D2801" s="13"/>
      <c r="G2801" s="13"/>
    </row>
    <row r="2802" spans="4:7" x14ac:dyDescent="0.2">
      <c r="D2802" s="13"/>
      <c r="G2802" s="13"/>
    </row>
    <row r="2803" spans="4:7" x14ac:dyDescent="0.2">
      <c r="D2803" s="13"/>
      <c r="G2803" s="13"/>
    </row>
    <row r="2804" spans="4:7" x14ac:dyDescent="0.2">
      <c r="D2804" s="13"/>
      <c r="G2804" s="13"/>
    </row>
    <row r="2805" spans="4:7" x14ac:dyDescent="0.2">
      <c r="D2805" s="13"/>
      <c r="G2805" s="13"/>
    </row>
    <row r="2806" spans="4:7" x14ac:dyDescent="0.2">
      <c r="D2806" s="13"/>
      <c r="G2806" s="13"/>
    </row>
    <row r="2807" spans="4:7" x14ac:dyDescent="0.2">
      <c r="D2807" s="13"/>
      <c r="G2807" s="13"/>
    </row>
    <row r="2808" spans="4:7" x14ac:dyDescent="0.2">
      <c r="D2808" s="13"/>
      <c r="G2808" s="13"/>
    </row>
    <row r="2809" spans="4:7" x14ac:dyDescent="0.2">
      <c r="D2809" s="13"/>
      <c r="G2809" s="13"/>
    </row>
    <row r="2810" spans="4:7" x14ac:dyDescent="0.2">
      <c r="D2810" s="13"/>
      <c r="G2810" s="13"/>
    </row>
    <row r="2811" spans="4:7" x14ac:dyDescent="0.2">
      <c r="D2811" s="13"/>
      <c r="G2811" s="13"/>
    </row>
    <row r="2812" spans="4:7" x14ac:dyDescent="0.2">
      <c r="D2812" s="13"/>
      <c r="G2812" s="13"/>
    </row>
    <row r="2813" spans="4:7" x14ac:dyDescent="0.2">
      <c r="D2813" s="13"/>
      <c r="G2813" s="13"/>
    </row>
    <row r="2814" spans="4:7" x14ac:dyDescent="0.2">
      <c r="D2814" s="13"/>
      <c r="G2814" s="13"/>
    </row>
    <row r="2815" spans="4:7" x14ac:dyDescent="0.2">
      <c r="D2815" s="13"/>
      <c r="G2815" s="13"/>
    </row>
    <row r="2816" spans="4:7" x14ac:dyDescent="0.2">
      <c r="D2816" s="13"/>
      <c r="G2816" s="13"/>
    </row>
    <row r="2817" spans="4:7" x14ac:dyDescent="0.2">
      <c r="D2817" s="13"/>
      <c r="G2817" s="13"/>
    </row>
    <row r="2818" spans="4:7" x14ac:dyDescent="0.2">
      <c r="D2818" s="13"/>
      <c r="G2818" s="13"/>
    </row>
    <row r="2819" spans="4:7" x14ac:dyDescent="0.2">
      <c r="D2819" s="13"/>
      <c r="G2819" s="13"/>
    </row>
    <row r="2820" spans="4:7" x14ac:dyDescent="0.2">
      <c r="D2820" s="13"/>
      <c r="G2820" s="13"/>
    </row>
    <row r="2821" spans="4:7" x14ac:dyDescent="0.2">
      <c r="D2821" s="13"/>
      <c r="G2821" s="13"/>
    </row>
    <row r="2822" spans="4:7" x14ac:dyDescent="0.2">
      <c r="D2822" s="13"/>
      <c r="G2822" s="13"/>
    </row>
    <row r="2823" spans="4:7" x14ac:dyDescent="0.2">
      <c r="D2823" s="13"/>
      <c r="G2823" s="13"/>
    </row>
    <row r="2824" spans="4:7" x14ac:dyDescent="0.2">
      <c r="D2824" s="13"/>
      <c r="G2824" s="13"/>
    </row>
    <row r="2825" spans="4:7" x14ac:dyDescent="0.2">
      <c r="D2825" s="13"/>
      <c r="G2825" s="13"/>
    </row>
    <row r="2826" spans="4:7" x14ac:dyDescent="0.2">
      <c r="D2826" s="13"/>
      <c r="G2826" s="13"/>
    </row>
    <row r="2827" spans="4:7" x14ac:dyDescent="0.2">
      <c r="D2827" s="13"/>
      <c r="G2827" s="13"/>
    </row>
    <row r="2828" spans="4:7" x14ac:dyDescent="0.2">
      <c r="D2828" s="13"/>
      <c r="G2828" s="13"/>
    </row>
    <row r="2829" spans="4:7" x14ac:dyDescent="0.2">
      <c r="D2829" s="13"/>
      <c r="G2829" s="13"/>
    </row>
    <row r="2830" spans="4:7" x14ac:dyDescent="0.2">
      <c r="D2830" s="13"/>
      <c r="G2830" s="13"/>
    </row>
    <row r="2831" spans="4:7" x14ac:dyDescent="0.2">
      <c r="D2831" s="13"/>
      <c r="G2831" s="13"/>
    </row>
    <row r="2832" spans="4:7" x14ac:dyDescent="0.2">
      <c r="D2832" s="13"/>
      <c r="G2832" s="13"/>
    </row>
    <row r="2833" spans="4:7" x14ac:dyDescent="0.2">
      <c r="D2833" s="13"/>
      <c r="G2833" s="13"/>
    </row>
    <row r="2834" spans="4:7" x14ac:dyDescent="0.2">
      <c r="D2834" s="13"/>
      <c r="G2834" s="13"/>
    </row>
    <row r="2835" spans="4:7" x14ac:dyDescent="0.2">
      <c r="D2835" s="13"/>
      <c r="G2835" s="13"/>
    </row>
    <row r="2836" spans="4:7" x14ac:dyDescent="0.2">
      <c r="D2836" s="13"/>
      <c r="G2836" s="13"/>
    </row>
    <row r="2837" spans="4:7" x14ac:dyDescent="0.2">
      <c r="D2837" s="13"/>
      <c r="G2837" s="13"/>
    </row>
    <row r="2838" spans="4:7" x14ac:dyDescent="0.2">
      <c r="D2838" s="13"/>
      <c r="G2838" s="13"/>
    </row>
    <row r="2839" spans="4:7" x14ac:dyDescent="0.2">
      <c r="D2839" s="13"/>
      <c r="G2839" s="13"/>
    </row>
    <row r="2840" spans="4:7" x14ac:dyDescent="0.2">
      <c r="D2840" s="13"/>
      <c r="G2840" s="13"/>
    </row>
    <row r="2841" spans="4:7" x14ac:dyDescent="0.2">
      <c r="D2841" s="13"/>
      <c r="G2841" s="13"/>
    </row>
    <row r="2842" spans="4:7" x14ac:dyDescent="0.2">
      <c r="D2842" s="13"/>
      <c r="G2842" s="13"/>
    </row>
    <row r="2843" spans="4:7" x14ac:dyDescent="0.2">
      <c r="D2843" s="13"/>
      <c r="G2843" s="13"/>
    </row>
    <row r="2844" spans="4:7" x14ac:dyDescent="0.2">
      <c r="D2844" s="13"/>
      <c r="G2844" s="13"/>
    </row>
    <row r="2845" spans="4:7" x14ac:dyDescent="0.2">
      <c r="D2845" s="13"/>
      <c r="G2845" s="13"/>
    </row>
    <row r="2846" spans="4:7" x14ac:dyDescent="0.2">
      <c r="D2846" s="13"/>
      <c r="G2846" s="13"/>
    </row>
    <row r="2847" spans="4:7" x14ac:dyDescent="0.2">
      <c r="D2847" s="13"/>
      <c r="G2847" s="13"/>
    </row>
    <row r="2848" spans="4:7" x14ac:dyDescent="0.2">
      <c r="D2848" s="13"/>
      <c r="G2848" s="13"/>
    </row>
    <row r="2849" spans="4:7" x14ac:dyDescent="0.2">
      <c r="D2849" s="13"/>
      <c r="G2849" s="13"/>
    </row>
    <row r="2850" spans="4:7" x14ac:dyDescent="0.2">
      <c r="D2850" s="13"/>
      <c r="G2850" s="13"/>
    </row>
    <row r="2851" spans="4:7" x14ac:dyDescent="0.2">
      <c r="D2851" s="13"/>
      <c r="G2851" s="13"/>
    </row>
    <row r="2852" spans="4:7" x14ac:dyDescent="0.2">
      <c r="D2852" s="13"/>
      <c r="G2852" s="13"/>
    </row>
    <row r="2853" spans="4:7" x14ac:dyDescent="0.2">
      <c r="D2853" s="13"/>
      <c r="G2853" s="13"/>
    </row>
    <row r="2854" spans="4:7" x14ac:dyDescent="0.2">
      <c r="D2854" s="13"/>
      <c r="G2854" s="13"/>
    </row>
    <row r="2855" spans="4:7" x14ac:dyDescent="0.2">
      <c r="D2855" s="13"/>
      <c r="G2855" s="13"/>
    </row>
    <row r="2856" spans="4:7" x14ac:dyDescent="0.2">
      <c r="D2856" s="13"/>
      <c r="G2856" s="13"/>
    </row>
    <row r="2857" spans="4:7" x14ac:dyDescent="0.2">
      <c r="D2857" s="13"/>
      <c r="G2857" s="13"/>
    </row>
    <row r="2858" spans="4:7" x14ac:dyDescent="0.2">
      <c r="D2858" s="13"/>
      <c r="G2858" s="13"/>
    </row>
    <row r="2859" spans="4:7" x14ac:dyDescent="0.2">
      <c r="D2859" s="13"/>
      <c r="G2859" s="13"/>
    </row>
    <row r="2860" spans="4:7" x14ac:dyDescent="0.2">
      <c r="D2860" s="13"/>
      <c r="G2860" s="13"/>
    </row>
    <row r="2861" spans="4:7" x14ac:dyDescent="0.2">
      <c r="D2861" s="13"/>
      <c r="G2861" s="13"/>
    </row>
    <row r="2862" spans="4:7" x14ac:dyDescent="0.2">
      <c r="D2862" s="13"/>
      <c r="G2862" s="13"/>
    </row>
    <row r="2863" spans="4:7" x14ac:dyDescent="0.2">
      <c r="D2863" s="13"/>
      <c r="G2863" s="13"/>
    </row>
    <row r="2864" spans="4:7" x14ac:dyDescent="0.2">
      <c r="D2864" s="13"/>
      <c r="G2864" s="13"/>
    </row>
    <row r="2865" spans="4:7" x14ac:dyDescent="0.2">
      <c r="D2865" s="13"/>
      <c r="G2865" s="13"/>
    </row>
    <row r="2866" spans="4:7" x14ac:dyDescent="0.2">
      <c r="D2866" s="13"/>
      <c r="G2866" s="13"/>
    </row>
    <row r="2867" spans="4:7" x14ac:dyDescent="0.2">
      <c r="D2867" s="13"/>
      <c r="G2867" s="13"/>
    </row>
    <row r="2868" spans="4:7" x14ac:dyDescent="0.2">
      <c r="D2868" s="13"/>
      <c r="G2868" s="13"/>
    </row>
    <row r="2869" spans="4:7" x14ac:dyDescent="0.2">
      <c r="D2869" s="13"/>
      <c r="G2869" s="13"/>
    </row>
    <row r="2870" spans="4:7" x14ac:dyDescent="0.2">
      <c r="D2870" s="13"/>
      <c r="G2870" s="13"/>
    </row>
    <row r="2871" spans="4:7" x14ac:dyDescent="0.2">
      <c r="D2871" s="13"/>
      <c r="G2871" s="13"/>
    </row>
    <row r="2872" spans="4:7" x14ac:dyDescent="0.2">
      <c r="D2872" s="13"/>
      <c r="G2872" s="13"/>
    </row>
    <row r="2873" spans="4:7" x14ac:dyDescent="0.2">
      <c r="D2873" s="13"/>
      <c r="G2873" s="13"/>
    </row>
    <row r="2874" spans="4:7" x14ac:dyDescent="0.2">
      <c r="D2874" s="13"/>
      <c r="G2874" s="13"/>
    </row>
    <row r="2875" spans="4:7" x14ac:dyDescent="0.2">
      <c r="D2875" s="13"/>
      <c r="G2875" s="13"/>
    </row>
    <row r="2876" spans="4:7" x14ac:dyDescent="0.2">
      <c r="D2876" s="13"/>
      <c r="G2876" s="13"/>
    </row>
    <row r="2877" spans="4:7" x14ac:dyDescent="0.2">
      <c r="D2877" s="13"/>
      <c r="G2877" s="13"/>
    </row>
    <row r="2878" spans="4:7" x14ac:dyDescent="0.2">
      <c r="D2878" s="13"/>
      <c r="G2878" s="13"/>
    </row>
    <row r="2879" spans="4:7" x14ac:dyDescent="0.2">
      <c r="D2879" s="13"/>
      <c r="G2879" s="13"/>
    </row>
    <row r="2880" spans="4:7" x14ac:dyDescent="0.2">
      <c r="D2880" s="13"/>
      <c r="G2880" s="13"/>
    </row>
    <row r="2881" spans="4:7" x14ac:dyDescent="0.2">
      <c r="D2881" s="13"/>
      <c r="G2881" s="13"/>
    </row>
    <row r="2882" spans="4:7" x14ac:dyDescent="0.2">
      <c r="D2882" s="13"/>
      <c r="G2882" s="13"/>
    </row>
    <row r="2883" spans="4:7" x14ac:dyDescent="0.2">
      <c r="D2883" s="13"/>
      <c r="G2883" s="13"/>
    </row>
    <row r="2884" spans="4:7" x14ac:dyDescent="0.2">
      <c r="D2884" s="13"/>
      <c r="G2884" s="13"/>
    </row>
    <row r="2885" spans="4:7" x14ac:dyDescent="0.2">
      <c r="D2885" s="13"/>
      <c r="G2885" s="13"/>
    </row>
    <row r="2886" spans="4:7" x14ac:dyDescent="0.2">
      <c r="D2886" s="13"/>
      <c r="G2886" s="13"/>
    </row>
    <row r="2887" spans="4:7" x14ac:dyDescent="0.2">
      <c r="D2887" s="13"/>
      <c r="G2887" s="13"/>
    </row>
    <row r="2888" spans="4:7" x14ac:dyDescent="0.2">
      <c r="D2888" s="13"/>
      <c r="G2888" s="13"/>
    </row>
    <row r="2889" spans="4:7" x14ac:dyDescent="0.2">
      <c r="D2889" s="13"/>
      <c r="G2889" s="13"/>
    </row>
    <row r="2890" spans="4:7" x14ac:dyDescent="0.2">
      <c r="D2890" s="13"/>
      <c r="G2890" s="13"/>
    </row>
    <row r="2891" spans="4:7" x14ac:dyDescent="0.2">
      <c r="D2891" s="13"/>
      <c r="G2891" s="13"/>
    </row>
    <row r="2892" spans="4:7" x14ac:dyDescent="0.2">
      <c r="D2892" s="13"/>
      <c r="G2892" s="13"/>
    </row>
    <row r="2893" spans="4:7" x14ac:dyDescent="0.2">
      <c r="D2893" s="13"/>
      <c r="G2893" s="13"/>
    </row>
    <row r="2894" spans="4:7" x14ac:dyDescent="0.2">
      <c r="D2894" s="13"/>
      <c r="G2894" s="13"/>
    </row>
    <row r="2895" spans="4:7" x14ac:dyDescent="0.2">
      <c r="D2895" s="13"/>
      <c r="G2895" s="13"/>
    </row>
    <row r="2896" spans="4:7" x14ac:dyDescent="0.2">
      <c r="D2896" s="13"/>
      <c r="G2896" s="13"/>
    </row>
    <row r="2897" spans="4:7" x14ac:dyDescent="0.2">
      <c r="D2897" s="13"/>
      <c r="G2897" s="13"/>
    </row>
    <row r="2898" spans="4:7" x14ac:dyDescent="0.2">
      <c r="D2898" s="13"/>
      <c r="G2898" s="13"/>
    </row>
    <row r="2899" spans="4:7" x14ac:dyDescent="0.2">
      <c r="D2899" s="13"/>
      <c r="G2899" s="13"/>
    </row>
    <row r="2900" spans="4:7" x14ac:dyDescent="0.2">
      <c r="D2900" s="13"/>
      <c r="G2900" s="13"/>
    </row>
    <row r="2901" spans="4:7" x14ac:dyDescent="0.2">
      <c r="D2901" s="13"/>
      <c r="G2901" s="13"/>
    </row>
    <row r="2902" spans="4:7" x14ac:dyDescent="0.2">
      <c r="D2902" s="13"/>
      <c r="G2902" s="13"/>
    </row>
    <row r="2903" spans="4:7" x14ac:dyDescent="0.2">
      <c r="D2903" s="13"/>
      <c r="G2903" s="13"/>
    </row>
    <row r="2904" spans="4:7" x14ac:dyDescent="0.2">
      <c r="D2904" s="13"/>
      <c r="G2904" s="13"/>
    </row>
    <row r="2905" spans="4:7" x14ac:dyDescent="0.2">
      <c r="D2905" s="13"/>
      <c r="G2905" s="13"/>
    </row>
    <row r="2906" spans="4:7" x14ac:dyDescent="0.2">
      <c r="D2906" s="13"/>
      <c r="G2906" s="13"/>
    </row>
    <row r="2907" spans="4:7" x14ac:dyDescent="0.2">
      <c r="D2907" s="13"/>
      <c r="G2907" s="13"/>
    </row>
    <row r="2908" spans="4:7" x14ac:dyDescent="0.2">
      <c r="D2908" s="13"/>
      <c r="G2908" s="13"/>
    </row>
    <row r="2909" spans="4:7" x14ac:dyDescent="0.2">
      <c r="D2909" s="13"/>
      <c r="G2909" s="13"/>
    </row>
    <row r="2910" spans="4:7" x14ac:dyDescent="0.2">
      <c r="D2910" s="13"/>
      <c r="G2910" s="13"/>
    </row>
    <row r="2911" spans="4:7" x14ac:dyDescent="0.2">
      <c r="D2911" s="13"/>
      <c r="G2911" s="13"/>
    </row>
    <row r="2912" spans="4:7" x14ac:dyDescent="0.2">
      <c r="D2912" s="13"/>
      <c r="G2912" s="13"/>
    </row>
    <row r="2913" spans="4:7" x14ac:dyDescent="0.2">
      <c r="D2913" s="13"/>
      <c r="G2913" s="13"/>
    </row>
    <row r="2914" spans="4:7" x14ac:dyDescent="0.2">
      <c r="D2914" s="13"/>
      <c r="G2914" s="13"/>
    </row>
    <row r="2915" spans="4:7" x14ac:dyDescent="0.2">
      <c r="D2915" s="13"/>
      <c r="G2915" s="13"/>
    </row>
    <row r="2916" spans="4:7" x14ac:dyDescent="0.2">
      <c r="D2916" s="13"/>
      <c r="G2916" s="13"/>
    </row>
    <row r="2917" spans="4:7" x14ac:dyDescent="0.2">
      <c r="D2917" s="13"/>
      <c r="G2917" s="13"/>
    </row>
    <row r="2918" spans="4:7" x14ac:dyDescent="0.2">
      <c r="D2918" s="13"/>
      <c r="G2918" s="13"/>
    </row>
    <row r="2919" spans="4:7" x14ac:dyDescent="0.2">
      <c r="D2919" s="13"/>
      <c r="G2919" s="13"/>
    </row>
    <row r="2920" spans="4:7" x14ac:dyDescent="0.2">
      <c r="D2920" s="13"/>
      <c r="G2920" s="13"/>
    </row>
    <row r="2921" spans="4:7" x14ac:dyDescent="0.2">
      <c r="D2921" s="13"/>
      <c r="G2921" s="13"/>
    </row>
    <row r="2922" spans="4:7" x14ac:dyDescent="0.2">
      <c r="D2922" s="13"/>
      <c r="G2922" s="13"/>
    </row>
    <row r="2923" spans="4:7" x14ac:dyDescent="0.2">
      <c r="D2923" s="13"/>
      <c r="G2923" s="13"/>
    </row>
    <row r="2924" spans="4:7" x14ac:dyDescent="0.2">
      <c r="D2924" s="13"/>
      <c r="G2924" s="13"/>
    </row>
    <row r="2925" spans="4:7" x14ac:dyDescent="0.2">
      <c r="D2925" s="13"/>
      <c r="G2925" s="13"/>
    </row>
    <row r="2926" spans="4:7" x14ac:dyDescent="0.2">
      <c r="D2926" s="13"/>
      <c r="G2926" s="13"/>
    </row>
    <row r="2927" spans="4:7" x14ac:dyDescent="0.2">
      <c r="D2927" s="13"/>
      <c r="G2927" s="13"/>
    </row>
    <row r="2928" spans="4:7" x14ac:dyDescent="0.2">
      <c r="D2928" s="13"/>
      <c r="G2928" s="13"/>
    </row>
    <row r="2929" spans="4:7" x14ac:dyDescent="0.2">
      <c r="D2929" s="13"/>
      <c r="G2929" s="13"/>
    </row>
    <row r="2930" spans="4:7" x14ac:dyDescent="0.2">
      <c r="D2930" s="13"/>
      <c r="G2930" s="13"/>
    </row>
    <row r="2931" spans="4:7" x14ac:dyDescent="0.2">
      <c r="D2931" s="13"/>
      <c r="G2931" s="13"/>
    </row>
    <row r="2932" spans="4:7" x14ac:dyDescent="0.2">
      <c r="D2932" s="13"/>
      <c r="G2932" s="13"/>
    </row>
    <row r="2933" spans="4:7" x14ac:dyDescent="0.2">
      <c r="D2933" s="13"/>
      <c r="G2933" s="13"/>
    </row>
    <row r="2934" spans="4:7" x14ac:dyDescent="0.2">
      <c r="D2934" s="13"/>
      <c r="G2934" s="13"/>
    </row>
    <row r="2935" spans="4:7" x14ac:dyDescent="0.2">
      <c r="D2935" s="13"/>
      <c r="G2935" s="13"/>
    </row>
    <row r="2936" spans="4:7" x14ac:dyDescent="0.2">
      <c r="D2936" s="13"/>
      <c r="G2936" s="13"/>
    </row>
    <row r="2937" spans="4:7" x14ac:dyDescent="0.2">
      <c r="D2937" s="13"/>
      <c r="G2937" s="13"/>
    </row>
    <row r="2938" spans="4:7" x14ac:dyDescent="0.2">
      <c r="D2938" s="13"/>
      <c r="G2938" s="13"/>
    </row>
    <row r="2939" spans="4:7" x14ac:dyDescent="0.2">
      <c r="D2939" s="13"/>
      <c r="G2939" s="13"/>
    </row>
    <row r="2940" spans="4:7" x14ac:dyDescent="0.2">
      <c r="D2940" s="13"/>
      <c r="G2940" s="13"/>
    </row>
    <row r="2941" spans="4:7" x14ac:dyDescent="0.2">
      <c r="D2941" s="13"/>
      <c r="G2941" s="13"/>
    </row>
    <row r="2942" spans="4:7" x14ac:dyDescent="0.2">
      <c r="D2942" s="13"/>
      <c r="G2942" s="13"/>
    </row>
    <row r="2943" spans="4:7" x14ac:dyDescent="0.2">
      <c r="D2943" s="13"/>
      <c r="G2943" s="13"/>
    </row>
    <row r="2944" spans="4:7" x14ac:dyDescent="0.2">
      <c r="D2944" s="13"/>
      <c r="G2944" s="13"/>
    </row>
    <row r="2945" spans="4:7" x14ac:dyDescent="0.2">
      <c r="D2945" s="13"/>
      <c r="G2945" s="13"/>
    </row>
    <row r="2946" spans="4:7" x14ac:dyDescent="0.2">
      <c r="D2946" s="13"/>
      <c r="G2946" s="13"/>
    </row>
    <row r="2947" spans="4:7" x14ac:dyDescent="0.2">
      <c r="D2947" s="13"/>
      <c r="G2947" s="13"/>
    </row>
    <row r="2948" spans="4:7" x14ac:dyDescent="0.2">
      <c r="D2948" s="13"/>
      <c r="G2948" s="13"/>
    </row>
    <row r="2949" spans="4:7" x14ac:dyDescent="0.2">
      <c r="D2949" s="13"/>
      <c r="G2949" s="13"/>
    </row>
    <row r="2950" spans="4:7" x14ac:dyDescent="0.2">
      <c r="D2950" s="13"/>
      <c r="G2950" s="13"/>
    </row>
    <row r="2951" spans="4:7" x14ac:dyDescent="0.2">
      <c r="D2951" s="13"/>
      <c r="G2951" s="13"/>
    </row>
    <row r="2952" spans="4:7" x14ac:dyDescent="0.2">
      <c r="D2952" s="13"/>
      <c r="G2952" s="13"/>
    </row>
    <row r="2953" spans="4:7" x14ac:dyDescent="0.2">
      <c r="D2953" s="13"/>
      <c r="G2953" s="13"/>
    </row>
    <row r="2954" spans="4:7" x14ac:dyDescent="0.2">
      <c r="D2954" s="13"/>
      <c r="G2954" s="13"/>
    </row>
    <row r="2955" spans="4:7" x14ac:dyDescent="0.2">
      <c r="D2955" s="13"/>
      <c r="G2955" s="13"/>
    </row>
    <row r="2956" spans="4:7" x14ac:dyDescent="0.2">
      <c r="D2956" s="13"/>
      <c r="G2956" s="13"/>
    </row>
    <row r="2957" spans="4:7" x14ac:dyDescent="0.2">
      <c r="D2957" s="13"/>
      <c r="G2957" s="13"/>
    </row>
    <row r="2958" spans="4:7" x14ac:dyDescent="0.2">
      <c r="D2958" s="13"/>
      <c r="G2958" s="13"/>
    </row>
    <row r="2959" spans="4:7" x14ac:dyDescent="0.2">
      <c r="D2959" s="13"/>
      <c r="G2959" s="13"/>
    </row>
    <row r="2960" spans="4:7" x14ac:dyDescent="0.2">
      <c r="D2960" s="13"/>
      <c r="G2960" s="13"/>
    </row>
    <row r="2961" spans="4:7" x14ac:dyDescent="0.2">
      <c r="D2961" s="13"/>
      <c r="G2961" s="13"/>
    </row>
    <row r="2962" spans="4:7" x14ac:dyDescent="0.2">
      <c r="D2962" s="13"/>
      <c r="G2962" s="13"/>
    </row>
    <row r="2963" spans="4:7" x14ac:dyDescent="0.2">
      <c r="D2963" s="13"/>
      <c r="G2963" s="13"/>
    </row>
    <row r="2964" spans="4:7" x14ac:dyDescent="0.2">
      <c r="D2964" s="13"/>
      <c r="G2964" s="13"/>
    </row>
    <row r="2965" spans="4:7" x14ac:dyDescent="0.2">
      <c r="D2965" s="13"/>
      <c r="G2965" s="13"/>
    </row>
    <row r="2966" spans="4:7" x14ac:dyDescent="0.2">
      <c r="D2966" s="13"/>
      <c r="G2966" s="13"/>
    </row>
    <row r="2967" spans="4:7" x14ac:dyDescent="0.2">
      <c r="D2967" s="13"/>
      <c r="G2967" s="13"/>
    </row>
    <row r="2968" spans="4:7" x14ac:dyDescent="0.2">
      <c r="D2968" s="13"/>
      <c r="G2968" s="13"/>
    </row>
    <row r="2969" spans="4:7" x14ac:dyDescent="0.2">
      <c r="D2969" s="13"/>
      <c r="G2969" s="13"/>
    </row>
    <row r="2970" spans="4:7" x14ac:dyDescent="0.2">
      <c r="D2970" s="13"/>
      <c r="G2970" s="13"/>
    </row>
    <row r="2971" spans="4:7" x14ac:dyDescent="0.2">
      <c r="D2971" s="13"/>
      <c r="G2971" s="13"/>
    </row>
    <row r="2972" spans="4:7" x14ac:dyDescent="0.2">
      <c r="D2972" s="13"/>
      <c r="G2972" s="13"/>
    </row>
    <row r="2973" spans="4:7" x14ac:dyDescent="0.2">
      <c r="D2973" s="13"/>
      <c r="G2973" s="13"/>
    </row>
    <row r="2974" spans="4:7" x14ac:dyDescent="0.2">
      <c r="D2974" s="13"/>
      <c r="G2974" s="13"/>
    </row>
    <row r="2975" spans="4:7" x14ac:dyDescent="0.2">
      <c r="D2975" s="13"/>
      <c r="G2975" s="13"/>
    </row>
    <row r="2976" spans="4:7" x14ac:dyDescent="0.2">
      <c r="D2976" s="13"/>
      <c r="G2976" s="13"/>
    </row>
    <row r="2977" spans="4:7" x14ac:dyDescent="0.2">
      <c r="D2977" s="13"/>
      <c r="G2977" s="13"/>
    </row>
    <row r="2978" spans="4:7" x14ac:dyDescent="0.2">
      <c r="D2978" s="13"/>
      <c r="G2978" s="13"/>
    </row>
    <row r="2979" spans="4:7" x14ac:dyDescent="0.2">
      <c r="D2979" s="13"/>
      <c r="G2979" s="13"/>
    </row>
    <row r="2980" spans="4:7" x14ac:dyDescent="0.2">
      <c r="D2980" s="13"/>
      <c r="G2980" s="13"/>
    </row>
    <row r="2981" spans="4:7" x14ac:dyDescent="0.2">
      <c r="D2981" s="13"/>
      <c r="G2981" s="13"/>
    </row>
    <row r="2982" spans="4:7" x14ac:dyDescent="0.2">
      <c r="D2982" s="13"/>
      <c r="G2982" s="13"/>
    </row>
    <row r="2983" spans="4:7" x14ac:dyDescent="0.2">
      <c r="D2983" s="13"/>
      <c r="G2983" s="13"/>
    </row>
    <row r="2984" spans="4:7" x14ac:dyDescent="0.2">
      <c r="D2984" s="13"/>
      <c r="G2984" s="13"/>
    </row>
    <row r="2985" spans="4:7" x14ac:dyDescent="0.2">
      <c r="D2985" s="13"/>
      <c r="G2985" s="13"/>
    </row>
    <row r="2986" spans="4:7" x14ac:dyDescent="0.2">
      <c r="D2986" s="13"/>
      <c r="G2986" s="13"/>
    </row>
    <row r="2987" spans="4:7" x14ac:dyDescent="0.2">
      <c r="D2987" s="13"/>
      <c r="G2987" s="13"/>
    </row>
    <row r="2988" spans="4:7" x14ac:dyDescent="0.2">
      <c r="D2988" s="13"/>
      <c r="G2988" s="13"/>
    </row>
    <row r="2989" spans="4:7" x14ac:dyDescent="0.2">
      <c r="D2989" s="13"/>
      <c r="G2989" s="13"/>
    </row>
    <row r="2990" spans="4:7" x14ac:dyDescent="0.2">
      <c r="D2990" s="13"/>
      <c r="G2990" s="13"/>
    </row>
    <row r="2991" spans="4:7" x14ac:dyDescent="0.2">
      <c r="D2991" s="13"/>
      <c r="G2991" s="13"/>
    </row>
    <row r="2992" spans="4:7" x14ac:dyDescent="0.2">
      <c r="D2992" s="13"/>
      <c r="G2992" s="13"/>
    </row>
    <row r="2993" spans="4:7" x14ac:dyDescent="0.2">
      <c r="D2993" s="13"/>
      <c r="G2993" s="13"/>
    </row>
    <row r="2994" spans="4:7" x14ac:dyDescent="0.2">
      <c r="D2994" s="13"/>
      <c r="G2994" s="13"/>
    </row>
    <row r="2995" spans="4:7" x14ac:dyDescent="0.2">
      <c r="D2995" s="13"/>
      <c r="G2995" s="13"/>
    </row>
    <row r="2996" spans="4:7" x14ac:dyDescent="0.2">
      <c r="D2996" s="13"/>
      <c r="G2996" s="13"/>
    </row>
    <row r="2997" spans="4:7" x14ac:dyDescent="0.2">
      <c r="D2997" s="13"/>
      <c r="G2997" s="13"/>
    </row>
    <row r="2998" spans="4:7" x14ac:dyDescent="0.2">
      <c r="D2998" s="13"/>
      <c r="G2998" s="13"/>
    </row>
    <row r="2999" spans="4:7" x14ac:dyDescent="0.2">
      <c r="D2999" s="13"/>
      <c r="G2999" s="13"/>
    </row>
    <row r="3000" spans="4:7" x14ac:dyDescent="0.2">
      <c r="D3000" s="13"/>
      <c r="G3000" s="13"/>
    </row>
    <row r="3001" spans="4:7" x14ac:dyDescent="0.2">
      <c r="D3001" s="13"/>
      <c r="G3001" s="13"/>
    </row>
    <row r="3002" spans="4:7" x14ac:dyDescent="0.2">
      <c r="D3002" s="13"/>
      <c r="G3002" s="13"/>
    </row>
    <row r="3003" spans="4:7" x14ac:dyDescent="0.2">
      <c r="D3003" s="13"/>
      <c r="G3003" s="13"/>
    </row>
    <row r="3004" spans="4:7" x14ac:dyDescent="0.2">
      <c r="D3004" s="13"/>
      <c r="G3004" s="13"/>
    </row>
    <row r="3005" spans="4:7" x14ac:dyDescent="0.2">
      <c r="D3005" s="13"/>
      <c r="G3005" s="13"/>
    </row>
    <row r="3006" spans="4:7" x14ac:dyDescent="0.2">
      <c r="D3006" s="13"/>
      <c r="G3006" s="13"/>
    </row>
    <row r="3007" spans="4:7" x14ac:dyDescent="0.2">
      <c r="D3007" s="13"/>
      <c r="G3007" s="13"/>
    </row>
    <row r="3008" spans="4:7" x14ac:dyDescent="0.2">
      <c r="D3008" s="13"/>
      <c r="G3008" s="13"/>
    </row>
    <row r="3009" spans="4:7" x14ac:dyDescent="0.2">
      <c r="D3009" s="13"/>
      <c r="G3009" s="13"/>
    </row>
    <row r="3010" spans="4:7" x14ac:dyDescent="0.2">
      <c r="D3010" s="13"/>
      <c r="G3010" s="13"/>
    </row>
    <row r="3011" spans="4:7" x14ac:dyDescent="0.2">
      <c r="D3011" s="13"/>
      <c r="G3011" s="13"/>
    </row>
    <row r="3012" spans="4:7" x14ac:dyDescent="0.2">
      <c r="D3012" s="13"/>
      <c r="G3012" s="13"/>
    </row>
    <row r="3013" spans="4:7" x14ac:dyDescent="0.2">
      <c r="D3013" s="13"/>
      <c r="G3013" s="13"/>
    </row>
    <row r="3014" spans="4:7" x14ac:dyDescent="0.2">
      <c r="D3014" s="13"/>
      <c r="G3014" s="13"/>
    </row>
    <row r="3015" spans="4:7" x14ac:dyDescent="0.2">
      <c r="D3015" s="13"/>
      <c r="G3015" s="13"/>
    </row>
    <row r="3016" spans="4:7" x14ac:dyDescent="0.2">
      <c r="D3016" s="13"/>
      <c r="G3016" s="13"/>
    </row>
    <row r="3017" spans="4:7" x14ac:dyDescent="0.2">
      <c r="D3017" s="13"/>
      <c r="G3017" s="13"/>
    </row>
    <row r="3018" spans="4:7" x14ac:dyDescent="0.2">
      <c r="D3018" s="13"/>
      <c r="G3018" s="13"/>
    </row>
    <row r="3019" spans="4:7" x14ac:dyDescent="0.2">
      <c r="D3019" s="13"/>
      <c r="G3019" s="13"/>
    </row>
    <row r="3020" spans="4:7" x14ac:dyDescent="0.2">
      <c r="D3020" s="13"/>
      <c r="G3020" s="13"/>
    </row>
    <row r="3021" spans="4:7" x14ac:dyDescent="0.2">
      <c r="D3021" s="13"/>
      <c r="G3021" s="13"/>
    </row>
    <row r="3022" spans="4:7" x14ac:dyDescent="0.2">
      <c r="D3022" s="13"/>
      <c r="G3022" s="13"/>
    </row>
    <row r="3023" spans="4:7" x14ac:dyDescent="0.2">
      <c r="D3023" s="13"/>
      <c r="G3023" s="13"/>
    </row>
    <row r="3024" spans="4:7" x14ac:dyDescent="0.2">
      <c r="D3024" s="13"/>
      <c r="G3024" s="13"/>
    </row>
    <row r="3025" spans="4:7" x14ac:dyDescent="0.2">
      <c r="D3025" s="13"/>
      <c r="G3025" s="13"/>
    </row>
    <row r="3026" spans="4:7" x14ac:dyDescent="0.2">
      <c r="D3026" s="13"/>
      <c r="G3026" s="13"/>
    </row>
    <row r="3027" spans="4:7" x14ac:dyDescent="0.2">
      <c r="D3027" s="13"/>
      <c r="G3027" s="13"/>
    </row>
    <row r="3028" spans="4:7" x14ac:dyDescent="0.2">
      <c r="D3028" s="13"/>
      <c r="G3028" s="13"/>
    </row>
    <row r="3029" spans="4:7" x14ac:dyDescent="0.2">
      <c r="D3029" s="13"/>
      <c r="G3029" s="13"/>
    </row>
    <row r="3030" spans="4:7" x14ac:dyDescent="0.2">
      <c r="D3030" s="13"/>
      <c r="G3030" s="13"/>
    </row>
    <row r="3031" spans="4:7" x14ac:dyDescent="0.2">
      <c r="D3031" s="13"/>
      <c r="G3031" s="13"/>
    </row>
    <row r="3032" spans="4:7" x14ac:dyDescent="0.2">
      <c r="D3032" s="13"/>
      <c r="G3032" s="13"/>
    </row>
    <row r="3033" spans="4:7" x14ac:dyDescent="0.2">
      <c r="D3033" s="13"/>
      <c r="G3033" s="13"/>
    </row>
    <row r="3034" spans="4:7" x14ac:dyDescent="0.2">
      <c r="D3034" s="13"/>
      <c r="G3034" s="13"/>
    </row>
    <row r="3035" spans="4:7" x14ac:dyDescent="0.2">
      <c r="D3035" s="13"/>
      <c r="G3035" s="13"/>
    </row>
    <row r="3036" spans="4:7" x14ac:dyDescent="0.2">
      <c r="D3036" s="13"/>
      <c r="G3036" s="13"/>
    </row>
    <row r="3037" spans="4:7" x14ac:dyDescent="0.2">
      <c r="D3037" s="13"/>
      <c r="G3037" s="13"/>
    </row>
    <row r="3038" spans="4:7" x14ac:dyDescent="0.2">
      <c r="D3038" s="13"/>
      <c r="G3038" s="13"/>
    </row>
    <row r="3039" spans="4:7" x14ac:dyDescent="0.2">
      <c r="D3039" s="13"/>
      <c r="G3039" s="13"/>
    </row>
    <row r="3040" spans="4:7" x14ac:dyDescent="0.2">
      <c r="D3040" s="13"/>
      <c r="G3040" s="13"/>
    </row>
    <row r="3041" spans="4:7" x14ac:dyDescent="0.2">
      <c r="D3041" s="13"/>
      <c r="G3041" s="13"/>
    </row>
    <row r="3042" spans="4:7" x14ac:dyDescent="0.2">
      <c r="D3042" s="13"/>
      <c r="G3042" s="13"/>
    </row>
    <row r="3043" spans="4:7" x14ac:dyDescent="0.2">
      <c r="D3043" s="13"/>
      <c r="G3043" s="13"/>
    </row>
    <row r="3044" spans="4:7" x14ac:dyDescent="0.2">
      <c r="D3044" s="13"/>
      <c r="G3044" s="13"/>
    </row>
    <row r="3045" spans="4:7" x14ac:dyDescent="0.2">
      <c r="D3045" s="13"/>
      <c r="G3045" s="13"/>
    </row>
    <row r="3046" spans="4:7" x14ac:dyDescent="0.2">
      <c r="D3046" s="13"/>
      <c r="G3046" s="13"/>
    </row>
    <row r="3047" spans="4:7" x14ac:dyDescent="0.2">
      <c r="D3047" s="13"/>
      <c r="G3047" s="13"/>
    </row>
    <row r="3048" spans="4:7" x14ac:dyDescent="0.2">
      <c r="D3048" s="13"/>
      <c r="G3048" s="13"/>
    </row>
    <row r="3049" spans="4:7" x14ac:dyDescent="0.2">
      <c r="D3049" s="13"/>
      <c r="G3049" s="13"/>
    </row>
    <row r="3050" spans="4:7" x14ac:dyDescent="0.2">
      <c r="D3050" s="13"/>
      <c r="G3050" s="13"/>
    </row>
    <row r="3051" spans="4:7" x14ac:dyDescent="0.2">
      <c r="D3051" s="13"/>
      <c r="G3051" s="13"/>
    </row>
    <row r="3052" spans="4:7" x14ac:dyDescent="0.2">
      <c r="D3052" s="13"/>
      <c r="G3052" s="13"/>
    </row>
    <row r="3053" spans="4:7" x14ac:dyDescent="0.2">
      <c r="D3053" s="13"/>
      <c r="G3053" s="13"/>
    </row>
    <row r="3054" spans="4:7" x14ac:dyDescent="0.2">
      <c r="D3054" s="13"/>
      <c r="G3054" s="13"/>
    </row>
    <row r="3055" spans="4:7" x14ac:dyDescent="0.2">
      <c r="D3055" s="13"/>
      <c r="G3055" s="13"/>
    </row>
    <row r="3056" spans="4:7" x14ac:dyDescent="0.2">
      <c r="D3056" s="13"/>
      <c r="G3056" s="13"/>
    </row>
    <row r="3057" spans="4:7" x14ac:dyDescent="0.2">
      <c r="D3057" s="13"/>
      <c r="G3057" s="13"/>
    </row>
    <row r="3058" spans="4:7" x14ac:dyDescent="0.2">
      <c r="D3058" s="13"/>
      <c r="G3058" s="13"/>
    </row>
    <row r="3059" spans="4:7" x14ac:dyDescent="0.2">
      <c r="D3059" s="13"/>
      <c r="G3059" s="13"/>
    </row>
    <row r="3060" spans="4:7" x14ac:dyDescent="0.2">
      <c r="D3060" s="13"/>
      <c r="G3060" s="13"/>
    </row>
    <row r="3061" spans="4:7" x14ac:dyDescent="0.2">
      <c r="D3061" s="13"/>
      <c r="G3061" s="13"/>
    </row>
    <row r="3062" spans="4:7" x14ac:dyDescent="0.2">
      <c r="D3062" s="13"/>
      <c r="G3062" s="13"/>
    </row>
    <row r="3063" spans="4:7" x14ac:dyDescent="0.2">
      <c r="D3063" s="13"/>
      <c r="G3063" s="13"/>
    </row>
    <row r="3064" spans="4:7" x14ac:dyDescent="0.2">
      <c r="D3064" s="13"/>
      <c r="G3064" s="13"/>
    </row>
    <row r="3065" spans="4:7" x14ac:dyDescent="0.2">
      <c r="D3065" s="13"/>
      <c r="G3065" s="13"/>
    </row>
    <row r="3066" spans="4:7" x14ac:dyDescent="0.2">
      <c r="D3066" s="13"/>
      <c r="G3066" s="13"/>
    </row>
    <row r="3067" spans="4:7" x14ac:dyDescent="0.2">
      <c r="D3067" s="13"/>
      <c r="G3067" s="13"/>
    </row>
    <row r="3068" spans="4:7" x14ac:dyDescent="0.2">
      <c r="D3068" s="13"/>
      <c r="G3068" s="13"/>
    </row>
    <row r="3069" spans="4:7" x14ac:dyDescent="0.2">
      <c r="D3069" s="13"/>
      <c r="G3069" s="13"/>
    </row>
    <row r="3070" spans="4:7" x14ac:dyDescent="0.2">
      <c r="D3070" s="13"/>
      <c r="G3070" s="13"/>
    </row>
    <row r="3071" spans="4:7" x14ac:dyDescent="0.2">
      <c r="D3071" s="13"/>
      <c r="G3071" s="13"/>
    </row>
    <row r="3072" spans="4:7" x14ac:dyDescent="0.2">
      <c r="D3072" s="13"/>
      <c r="G3072" s="13"/>
    </row>
    <row r="3073" spans="4:7" x14ac:dyDescent="0.2">
      <c r="D3073" s="13"/>
      <c r="G3073" s="13"/>
    </row>
    <row r="3074" spans="4:7" x14ac:dyDescent="0.2">
      <c r="D3074" s="13"/>
      <c r="G3074" s="13"/>
    </row>
    <row r="3075" spans="4:7" x14ac:dyDescent="0.2">
      <c r="D3075" s="13"/>
      <c r="G3075" s="13"/>
    </row>
    <row r="3076" spans="4:7" x14ac:dyDescent="0.2">
      <c r="D3076" s="13"/>
      <c r="G3076" s="13"/>
    </row>
    <row r="3077" spans="4:7" x14ac:dyDescent="0.2">
      <c r="D3077" s="13"/>
      <c r="G3077" s="13"/>
    </row>
    <row r="3078" spans="4:7" x14ac:dyDescent="0.2">
      <c r="D3078" s="13"/>
      <c r="G3078" s="13"/>
    </row>
    <row r="3079" spans="4:7" x14ac:dyDescent="0.2">
      <c r="D3079" s="13"/>
      <c r="G3079" s="13"/>
    </row>
    <row r="3080" spans="4:7" x14ac:dyDescent="0.2">
      <c r="D3080" s="13"/>
      <c r="G3080" s="13"/>
    </row>
    <row r="3081" spans="4:7" x14ac:dyDescent="0.2">
      <c r="D3081" s="13"/>
      <c r="G3081" s="13"/>
    </row>
    <row r="3082" spans="4:7" x14ac:dyDescent="0.2">
      <c r="D3082" s="13"/>
      <c r="G3082" s="13"/>
    </row>
    <row r="3083" spans="4:7" x14ac:dyDescent="0.2">
      <c r="D3083" s="13"/>
      <c r="G3083" s="13"/>
    </row>
    <row r="3084" spans="4:7" x14ac:dyDescent="0.2">
      <c r="D3084" s="13"/>
      <c r="G3084" s="13"/>
    </row>
    <row r="3085" spans="4:7" x14ac:dyDescent="0.2">
      <c r="D3085" s="13"/>
      <c r="G3085" s="13"/>
    </row>
    <row r="3086" spans="4:7" x14ac:dyDescent="0.2">
      <c r="D3086" s="13"/>
      <c r="G3086" s="13"/>
    </row>
    <row r="3087" spans="4:7" x14ac:dyDescent="0.2">
      <c r="D3087" s="13"/>
      <c r="G3087" s="13"/>
    </row>
    <row r="3088" spans="4:7" x14ac:dyDescent="0.2">
      <c r="D3088" s="13"/>
      <c r="G3088" s="13"/>
    </row>
    <row r="3089" spans="4:7" x14ac:dyDescent="0.2">
      <c r="D3089" s="13"/>
      <c r="G3089" s="13"/>
    </row>
    <row r="3090" spans="4:7" x14ac:dyDescent="0.2">
      <c r="D3090" s="13"/>
      <c r="G3090" s="13"/>
    </row>
    <row r="3091" spans="4:7" x14ac:dyDescent="0.2">
      <c r="D3091" s="13"/>
      <c r="G3091" s="13"/>
    </row>
    <row r="3092" spans="4:7" x14ac:dyDescent="0.2">
      <c r="D3092" s="13"/>
      <c r="G3092" s="13"/>
    </row>
    <row r="3093" spans="4:7" x14ac:dyDescent="0.2">
      <c r="D3093" s="13"/>
      <c r="G3093" s="13"/>
    </row>
    <row r="3094" spans="4:7" x14ac:dyDescent="0.2">
      <c r="D3094" s="13"/>
      <c r="G3094" s="13"/>
    </row>
    <row r="3095" spans="4:7" x14ac:dyDescent="0.2">
      <c r="D3095" s="13"/>
      <c r="G3095" s="13"/>
    </row>
    <row r="3096" spans="4:7" x14ac:dyDescent="0.2">
      <c r="D3096" s="13"/>
      <c r="G3096" s="13"/>
    </row>
    <row r="3097" spans="4:7" x14ac:dyDescent="0.2">
      <c r="D3097" s="13"/>
      <c r="G3097" s="13"/>
    </row>
    <row r="3098" spans="4:7" x14ac:dyDescent="0.2">
      <c r="D3098" s="13"/>
      <c r="G3098" s="13"/>
    </row>
    <row r="3099" spans="4:7" x14ac:dyDescent="0.2">
      <c r="D3099" s="13"/>
      <c r="G3099" s="13"/>
    </row>
    <row r="3100" spans="4:7" x14ac:dyDescent="0.2">
      <c r="D3100" s="13"/>
      <c r="G3100" s="13"/>
    </row>
    <row r="3101" spans="4:7" x14ac:dyDescent="0.2">
      <c r="D3101" s="13"/>
      <c r="G3101" s="13"/>
    </row>
    <row r="3102" spans="4:7" x14ac:dyDescent="0.2">
      <c r="D3102" s="13"/>
      <c r="G3102" s="13"/>
    </row>
    <row r="3103" spans="4:7" x14ac:dyDescent="0.2">
      <c r="D3103" s="13"/>
      <c r="G3103" s="13"/>
    </row>
    <row r="3104" spans="4:7" x14ac:dyDescent="0.2">
      <c r="D3104" s="13"/>
      <c r="G3104" s="13"/>
    </row>
    <row r="3105" spans="4:7" x14ac:dyDescent="0.2">
      <c r="D3105" s="13"/>
      <c r="G3105" s="13"/>
    </row>
    <row r="3106" spans="4:7" x14ac:dyDescent="0.2">
      <c r="D3106" s="13"/>
      <c r="G3106" s="13"/>
    </row>
    <row r="3107" spans="4:7" x14ac:dyDescent="0.2">
      <c r="D3107" s="13"/>
      <c r="G3107" s="13"/>
    </row>
    <row r="3108" spans="4:7" x14ac:dyDescent="0.2">
      <c r="D3108" s="13"/>
      <c r="G3108" s="13"/>
    </row>
    <row r="3109" spans="4:7" x14ac:dyDescent="0.2">
      <c r="D3109" s="13"/>
      <c r="G3109" s="13"/>
    </row>
    <row r="3110" spans="4:7" x14ac:dyDescent="0.2">
      <c r="D3110" s="13"/>
      <c r="G3110" s="13"/>
    </row>
    <row r="3111" spans="4:7" x14ac:dyDescent="0.2">
      <c r="D3111" s="13"/>
      <c r="G3111" s="13"/>
    </row>
    <row r="3112" spans="4:7" x14ac:dyDescent="0.2">
      <c r="D3112" s="13"/>
      <c r="G3112" s="13"/>
    </row>
    <row r="3113" spans="4:7" x14ac:dyDescent="0.2">
      <c r="D3113" s="13"/>
      <c r="G3113" s="13"/>
    </row>
    <row r="3114" spans="4:7" x14ac:dyDescent="0.2">
      <c r="D3114" s="13"/>
      <c r="G3114" s="13"/>
    </row>
    <row r="3115" spans="4:7" x14ac:dyDescent="0.2">
      <c r="D3115" s="13"/>
      <c r="G3115" s="13"/>
    </row>
    <row r="3116" spans="4:7" x14ac:dyDescent="0.2">
      <c r="D3116" s="13"/>
      <c r="G3116" s="13"/>
    </row>
    <row r="3117" spans="4:7" x14ac:dyDescent="0.2">
      <c r="D3117" s="13"/>
      <c r="G3117" s="13"/>
    </row>
    <row r="3118" spans="4:7" x14ac:dyDescent="0.2">
      <c r="D3118" s="13"/>
      <c r="G3118" s="13"/>
    </row>
    <row r="3119" spans="4:7" x14ac:dyDescent="0.2">
      <c r="D3119" s="13"/>
      <c r="G3119" s="13"/>
    </row>
    <row r="3120" spans="4:7" x14ac:dyDescent="0.2">
      <c r="D3120" s="13"/>
      <c r="G3120" s="13"/>
    </row>
    <row r="3121" spans="4:7" x14ac:dyDescent="0.2">
      <c r="D3121" s="13"/>
      <c r="G3121" s="13"/>
    </row>
    <row r="3122" spans="4:7" x14ac:dyDescent="0.2">
      <c r="D3122" s="13"/>
      <c r="G3122" s="13"/>
    </row>
    <row r="3123" spans="4:7" x14ac:dyDescent="0.2">
      <c r="D3123" s="13"/>
      <c r="G3123" s="13"/>
    </row>
    <row r="3124" spans="4:7" x14ac:dyDescent="0.2">
      <c r="D3124" s="13"/>
      <c r="G3124" s="13"/>
    </row>
    <row r="3125" spans="4:7" x14ac:dyDescent="0.2">
      <c r="D3125" s="13"/>
      <c r="G3125" s="13"/>
    </row>
    <row r="3126" spans="4:7" x14ac:dyDescent="0.2">
      <c r="D3126" s="13"/>
      <c r="G3126" s="13"/>
    </row>
    <row r="3127" spans="4:7" x14ac:dyDescent="0.2">
      <c r="D3127" s="13"/>
      <c r="G3127" s="13"/>
    </row>
    <row r="3128" spans="4:7" x14ac:dyDescent="0.2">
      <c r="D3128" s="13"/>
      <c r="G3128" s="13"/>
    </row>
    <row r="3129" spans="4:7" x14ac:dyDescent="0.2">
      <c r="D3129" s="13"/>
      <c r="G3129" s="13"/>
    </row>
    <row r="3130" spans="4:7" x14ac:dyDescent="0.2">
      <c r="D3130" s="13"/>
      <c r="G3130" s="13"/>
    </row>
    <row r="3131" spans="4:7" x14ac:dyDescent="0.2">
      <c r="D3131" s="13"/>
      <c r="G3131" s="13"/>
    </row>
    <row r="3132" spans="4:7" x14ac:dyDescent="0.2">
      <c r="D3132" s="13"/>
      <c r="G3132" s="13"/>
    </row>
    <row r="3133" spans="4:7" x14ac:dyDescent="0.2">
      <c r="D3133" s="13"/>
      <c r="G3133" s="13"/>
    </row>
    <row r="3134" spans="4:7" x14ac:dyDescent="0.2">
      <c r="D3134" s="13"/>
      <c r="G3134" s="13"/>
    </row>
    <row r="3135" spans="4:7" x14ac:dyDescent="0.2">
      <c r="D3135" s="13"/>
      <c r="G3135" s="13"/>
    </row>
    <row r="3136" spans="4:7" x14ac:dyDescent="0.2">
      <c r="D3136" s="13"/>
      <c r="G3136" s="13"/>
    </row>
    <row r="3137" spans="4:7" x14ac:dyDescent="0.2">
      <c r="D3137" s="13"/>
      <c r="G3137" s="13"/>
    </row>
    <row r="3138" spans="4:7" x14ac:dyDescent="0.2">
      <c r="D3138" s="13"/>
      <c r="G3138" s="13"/>
    </row>
    <row r="3139" spans="4:7" x14ac:dyDescent="0.2">
      <c r="D3139" s="13"/>
      <c r="G3139" s="13"/>
    </row>
    <row r="3140" spans="4:7" x14ac:dyDescent="0.2">
      <c r="D3140" s="13"/>
      <c r="G3140" s="13"/>
    </row>
    <row r="3141" spans="4:7" x14ac:dyDescent="0.2">
      <c r="D3141" s="13"/>
      <c r="G3141" s="13"/>
    </row>
    <row r="3142" spans="4:7" x14ac:dyDescent="0.2">
      <c r="D3142" s="13"/>
      <c r="G3142" s="13"/>
    </row>
    <row r="3143" spans="4:7" x14ac:dyDescent="0.2">
      <c r="D3143" s="13"/>
      <c r="G3143" s="13"/>
    </row>
    <row r="3144" spans="4:7" x14ac:dyDescent="0.2">
      <c r="D3144" s="13"/>
      <c r="G3144" s="13"/>
    </row>
    <row r="3145" spans="4:7" x14ac:dyDescent="0.2">
      <c r="D3145" s="13"/>
      <c r="G3145" s="13"/>
    </row>
    <row r="3146" spans="4:7" x14ac:dyDescent="0.2">
      <c r="D3146" s="13"/>
      <c r="G3146" s="13"/>
    </row>
    <row r="3147" spans="4:7" x14ac:dyDescent="0.2">
      <c r="D3147" s="13"/>
      <c r="G3147" s="13"/>
    </row>
    <row r="3148" spans="4:7" x14ac:dyDescent="0.2">
      <c r="D3148" s="13"/>
      <c r="G3148" s="13"/>
    </row>
    <row r="3149" spans="4:7" x14ac:dyDescent="0.2">
      <c r="D3149" s="13"/>
      <c r="G3149" s="13"/>
    </row>
    <row r="3150" spans="4:7" x14ac:dyDescent="0.2">
      <c r="D3150" s="13"/>
      <c r="G3150" s="13"/>
    </row>
    <row r="3151" spans="4:7" x14ac:dyDescent="0.2">
      <c r="D3151" s="13"/>
      <c r="G3151" s="13"/>
    </row>
    <row r="3152" spans="4:7" x14ac:dyDescent="0.2">
      <c r="D3152" s="13"/>
      <c r="G3152" s="13"/>
    </row>
    <row r="3153" spans="4:7" x14ac:dyDescent="0.2">
      <c r="D3153" s="13"/>
      <c r="G3153" s="13"/>
    </row>
    <row r="3154" spans="4:7" x14ac:dyDescent="0.2">
      <c r="D3154" s="13"/>
      <c r="G3154" s="13"/>
    </row>
    <row r="3155" spans="4:7" x14ac:dyDescent="0.2">
      <c r="D3155" s="13"/>
      <c r="G3155" s="13"/>
    </row>
    <row r="3156" spans="4:7" x14ac:dyDescent="0.2">
      <c r="D3156" s="13"/>
      <c r="G3156" s="13"/>
    </row>
    <row r="3157" spans="4:7" x14ac:dyDescent="0.2">
      <c r="D3157" s="13"/>
      <c r="G3157" s="13"/>
    </row>
    <row r="3158" spans="4:7" x14ac:dyDescent="0.2">
      <c r="D3158" s="13"/>
      <c r="G3158" s="13"/>
    </row>
    <row r="3159" spans="4:7" x14ac:dyDescent="0.2">
      <c r="D3159" s="13"/>
      <c r="G3159" s="13"/>
    </row>
    <row r="3160" spans="4:7" x14ac:dyDescent="0.2">
      <c r="D3160" s="13"/>
      <c r="G3160" s="13"/>
    </row>
    <row r="3161" spans="4:7" x14ac:dyDescent="0.2">
      <c r="D3161" s="13"/>
      <c r="G3161" s="13"/>
    </row>
    <row r="3162" spans="4:7" x14ac:dyDescent="0.2">
      <c r="D3162" s="13"/>
      <c r="G3162" s="13"/>
    </row>
    <row r="3163" spans="4:7" x14ac:dyDescent="0.2">
      <c r="D3163" s="13"/>
      <c r="G3163" s="13"/>
    </row>
    <row r="3164" spans="4:7" x14ac:dyDescent="0.2">
      <c r="D3164" s="13"/>
      <c r="G3164" s="13"/>
    </row>
    <row r="3165" spans="4:7" x14ac:dyDescent="0.2">
      <c r="D3165" s="13"/>
      <c r="G3165" s="13"/>
    </row>
    <row r="3166" spans="4:7" x14ac:dyDescent="0.2">
      <c r="D3166" s="13"/>
      <c r="G3166" s="13"/>
    </row>
    <row r="3167" spans="4:7" x14ac:dyDescent="0.2">
      <c r="D3167" s="13"/>
      <c r="G3167" s="13"/>
    </row>
    <row r="3168" spans="4:7" x14ac:dyDescent="0.2">
      <c r="D3168" s="13"/>
      <c r="G3168" s="13"/>
    </row>
    <row r="3169" spans="4:7" x14ac:dyDescent="0.2">
      <c r="D3169" s="13"/>
      <c r="G3169" s="13"/>
    </row>
    <row r="3170" spans="4:7" x14ac:dyDescent="0.2">
      <c r="D3170" s="13"/>
      <c r="G3170" s="13"/>
    </row>
    <row r="3171" spans="4:7" x14ac:dyDescent="0.2">
      <c r="D3171" s="13"/>
      <c r="G3171" s="13"/>
    </row>
    <row r="3172" spans="4:7" x14ac:dyDescent="0.2">
      <c r="D3172" s="13"/>
      <c r="G3172" s="13"/>
    </row>
    <row r="3173" spans="4:7" x14ac:dyDescent="0.2">
      <c r="D3173" s="13"/>
      <c r="G3173" s="13"/>
    </row>
    <row r="3174" spans="4:7" x14ac:dyDescent="0.2">
      <c r="D3174" s="13"/>
      <c r="G3174" s="13"/>
    </row>
    <row r="3175" spans="4:7" x14ac:dyDescent="0.2">
      <c r="D3175" s="13"/>
      <c r="G3175" s="13"/>
    </row>
    <row r="3176" spans="4:7" x14ac:dyDescent="0.2">
      <c r="D3176" s="13"/>
      <c r="G3176" s="13"/>
    </row>
    <row r="3177" spans="4:7" x14ac:dyDescent="0.2">
      <c r="D3177" s="13"/>
      <c r="G3177" s="13"/>
    </row>
    <row r="3178" spans="4:7" x14ac:dyDescent="0.2">
      <c r="D3178" s="13"/>
      <c r="G3178" s="13"/>
    </row>
    <row r="3179" spans="4:7" x14ac:dyDescent="0.2">
      <c r="D3179" s="13"/>
      <c r="G3179" s="13"/>
    </row>
    <row r="3180" spans="4:7" x14ac:dyDescent="0.2">
      <c r="D3180" s="13"/>
      <c r="G3180" s="13"/>
    </row>
    <row r="3181" spans="4:7" x14ac:dyDescent="0.2">
      <c r="D3181" s="13"/>
      <c r="G3181" s="13"/>
    </row>
    <row r="3182" spans="4:7" x14ac:dyDescent="0.2">
      <c r="D3182" s="13"/>
      <c r="G3182" s="13"/>
    </row>
    <row r="3183" spans="4:7" x14ac:dyDescent="0.2">
      <c r="D3183" s="13"/>
      <c r="G3183" s="13"/>
    </row>
    <row r="3184" spans="4:7" x14ac:dyDescent="0.2">
      <c r="D3184" s="13"/>
      <c r="G3184" s="13"/>
    </row>
    <row r="3185" spans="4:7" x14ac:dyDescent="0.2">
      <c r="D3185" s="13"/>
      <c r="G3185" s="13"/>
    </row>
    <row r="3186" spans="4:7" x14ac:dyDescent="0.2">
      <c r="D3186" s="13"/>
      <c r="G3186" s="13"/>
    </row>
    <row r="3187" spans="4:7" x14ac:dyDescent="0.2">
      <c r="D3187" s="13"/>
      <c r="G3187" s="13"/>
    </row>
    <row r="3188" spans="4:7" x14ac:dyDescent="0.2">
      <c r="D3188" s="13"/>
      <c r="G3188" s="13"/>
    </row>
    <row r="3189" spans="4:7" x14ac:dyDescent="0.2">
      <c r="D3189" s="13"/>
      <c r="G3189" s="13"/>
    </row>
    <row r="3190" spans="4:7" x14ac:dyDescent="0.2">
      <c r="D3190" s="13"/>
      <c r="G3190" s="13"/>
    </row>
    <row r="3191" spans="4:7" x14ac:dyDescent="0.2">
      <c r="D3191" s="13"/>
      <c r="G3191" s="13"/>
    </row>
    <row r="3192" spans="4:7" x14ac:dyDescent="0.2">
      <c r="D3192" s="13"/>
      <c r="G3192" s="13"/>
    </row>
    <row r="3193" spans="4:7" x14ac:dyDescent="0.2">
      <c r="D3193" s="13"/>
      <c r="G3193" s="13"/>
    </row>
    <row r="3194" spans="4:7" x14ac:dyDescent="0.2">
      <c r="D3194" s="13"/>
      <c r="G3194" s="13"/>
    </row>
    <row r="3195" spans="4:7" x14ac:dyDescent="0.2">
      <c r="D3195" s="13"/>
      <c r="G3195" s="13"/>
    </row>
    <row r="3196" spans="4:7" x14ac:dyDescent="0.2">
      <c r="D3196" s="13"/>
      <c r="G3196" s="13"/>
    </row>
    <row r="3197" spans="4:7" x14ac:dyDescent="0.2">
      <c r="D3197" s="13"/>
      <c r="G3197" s="13"/>
    </row>
    <row r="3198" spans="4:7" x14ac:dyDescent="0.2">
      <c r="D3198" s="13"/>
      <c r="G3198" s="13"/>
    </row>
    <row r="3199" spans="4:7" x14ac:dyDescent="0.2">
      <c r="D3199" s="13"/>
      <c r="G3199" s="13"/>
    </row>
    <row r="3200" spans="4:7" x14ac:dyDescent="0.2">
      <c r="D3200" s="13"/>
      <c r="G3200" s="13"/>
    </row>
    <row r="3201" spans="4:7" x14ac:dyDescent="0.2">
      <c r="D3201" s="13"/>
      <c r="G3201" s="13"/>
    </row>
    <row r="3202" spans="4:7" x14ac:dyDescent="0.2">
      <c r="D3202" s="13"/>
      <c r="G3202" s="13"/>
    </row>
    <row r="3203" spans="4:7" x14ac:dyDescent="0.2">
      <c r="D3203" s="13"/>
      <c r="G3203" s="13"/>
    </row>
    <row r="3204" spans="4:7" x14ac:dyDescent="0.2">
      <c r="D3204" s="13"/>
      <c r="G3204" s="13"/>
    </row>
    <row r="3205" spans="4:7" x14ac:dyDescent="0.2">
      <c r="D3205" s="13"/>
      <c r="G3205" s="13"/>
    </row>
    <row r="3206" spans="4:7" x14ac:dyDescent="0.2">
      <c r="D3206" s="13"/>
      <c r="G3206" s="13"/>
    </row>
    <row r="3207" spans="4:7" x14ac:dyDescent="0.2">
      <c r="D3207" s="13"/>
      <c r="G3207" s="13"/>
    </row>
    <row r="3208" spans="4:7" x14ac:dyDescent="0.2">
      <c r="D3208" s="13"/>
      <c r="G3208" s="13"/>
    </row>
    <row r="3209" spans="4:7" x14ac:dyDescent="0.2">
      <c r="D3209" s="13"/>
      <c r="G3209" s="13"/>
    </row>
    <row r="3210" spans="4:7" x14ac:dyDescent="0.2">
      <c r="D3210" s="13"/>
      <c r="G3210" s="13"/>
    </row>
    <row r="3211" spans="4:7" x14ac:dyDescent="0.2">
      <c r="D3211" s="13"/>
      <c r="G3211" s="13"/>
    </row>
    <row r="3212" spans="4:7" x14ac:dyDescent="0.2">
      <c r="D3212" s="13"/>
      <c r="G3212" s="13"/>
    </row>
    <row r="3213" spans="4:7" x14ac:dyDescent="0.2">
      <c r="D3213" s="13"/>
      <c r="G3213" s="13"/>
    </row>
    <row r="3214" spans="4:7" x14ac:dyDescent="0.2">
      <c r="D3214" s="13"/>
      <c r="G3214" s="13"/>
    </row>
    <row r="3215" spans="4:7" x14ac:dyDescent="0.2">
      <c r="D3215" s="13"/>
      <c r="G3215" s="13"/>
    </row>
    <row r="3216" spans="4:7" x14ac:dyDescent="0.2">
      <c r="D3216" s="13"/>
      <c r="G3216" s="13"/>
    </row>
    <row r="3217" spans="4:7" x14ac:dyDescent="0.2">
      <c r="D3217" s="13"/>
      <c r="G3217" s="13"/>
    </row>
    <row r="3218" spans="4:7" x14ac:dyDescent="0.2">
      <c r="D3218" s="13"/>
      <c r="G3218" s="13"/>
    </row>
    <row r="3219" spans="4:7" x14ac:dyDescent="0.2">
      <c r="D3219" s="13"/>
      <c r="G3219" s="13"/>
    </row>
    <row r="3220" spans="4:7" x14ac:dyDescent="0.2">
      <c r="D3220" s="13"/>
      <c r="G3220" s="13"/>
    </row>
    <row r="3221" spans="4:7" x14ac:dyDescent="0.2">
      <c r="D3221" s="13"/>
      <c r="G3221" s="13"/>
    </row>
    <row r="3222" spans="4:7" x14ac:dyDescent="0.2">
      <c r="D3222" s="13"/>
      <c r="G3222" s="13"/>
    </row>
    <row r="3223" spans="4:7" x14ac:dyDescent="0.2">
      <c r="D3223" s="13"/>
      <c r="G3223" s="13"/>
    </row>
    <row r="3224" spans="4:7" x14ac:dyDescent="0.2">
      <c r="D3224" s="13"/>
      <c r="G3224" s="13"/>
    </row>
    <row r="3225" spans="4:7" x14ac:dyDescent="0.2">
      <c r="D3225" s="13"/>
      <c r="G3225" s="13"/>
    </row>
    <row r="3226" spans="4:7" x14ac:dyDescent="0.2">
      <c r="D3226" s="13"/>
      <c r="G3226" s="13"/>
    </row>
    <row r="3227" spans="4:7" x14ac:dyDescent="0.2">
      <c r="D3227" s="13"/>
      <c r="G3227" s="13"/>
    </row>
    <row r="3228" spans="4:7" x14ac:dyDescent="0.2">
      <c r="D3228" s="13"/>
      <c r="G3228" s="13"/>
    </row>
    <row r="3229" spans="4:7" x14ac:dyDescent="0.2">
      <c r="D3229" s="13"/>
      <c r="G3229" s="13"/>
    </row>
    <row r="3230" spans="4:7" x14ac:dyDescent="0.2">
      <c r="D3230" s="13"/>
      <c r="G3230" s="13"/>
    </row>
    <row r="3231" spans="4:7" x14ac:dyDescent="0.2">
      <c r="D3231" s="13"/>
      <c r="G3231" s="13"/>
    </row>
    <row r="3232" spans="4:7" x14ac:dyDescent="0.2">
      <c r="D3232" s="13"/>
      <c r="G3232" s="13"/>
    </row>
    <row r="3233" spans="4:7" x14ac:dyDescent="0.2">
      <c r="D3233" s="13"/>
      <c r="G3233" s="13"/>
    </row>
    <row r="3234" spans="4:7" x14ac:dyDescent="0.2">
      <c r="D3234" s="13"/>
      <c r="G3234" s="13"/>
    </row>
    <row r="3235" spans="4:7" x14ac:dyDescent="0.2">
      <c r="D3235" s="13"/>
      <c r="G3235" s="13"/>
    </row>
    <row r="3236" spans="4:7" x14ac:dyDescent="0.2">
      <c r="D3236" s="13"/>
      <c r="G3236" s="13"/>
    </row>
    <row r="3237" spans="4:7" x14ac:dyDescent="0.2">
      <c r="D3237" s="13"/>
      <c r="G3237" s="13"/>
    </row>
    <row r="3238" spans="4:7" x14ac:dyDescent="0.2">
      <c r="D3238" s="13"/>
      <c r="G3238" s="13"/>
    </row>
    <row r="3239" spans="4:7" x14ac:dyDescent="0.2">
      <c r="D3239" s="13"/>
      <c r="G3239" s="13"/>
    </row>
    <row r="3240" spans="4:7" x14ac:dyDescent="0.2">
      <c r="D3240" s="13"/>
      <c r="G3240" s="13"/>
    </row>
    <row r="3241" spans="4:7" x14ac:dyDescent="0.2">
      <c r="D3241" s="13"/>
      <c r="G3241" s="13"/>
    </row>
    <row r="3242" spans="4:7" x14ac:dyDescent="0.2">
      <c r="D3242" s="13"/>
      <c r="G3242" s="13"/>
    </row>
    <row r="3243" spans="4:7" x14ac:dyDescent="0.2">
      <c r="D3243" s="13"/>
      <c r="G3243" s="13"/>
    </row>
    <row r="3244" spans="4:7" x14ac:dyDescent="0.2">
      <c r="D3244" s="13"/>
      <c r="G3244" s="13"/>
    </row>
    <row r="3245" spans="4:7" x14ac:dyDescent="0.2">
      <c r="D3245" s="13"/>
      <c r="G3245" s="13"/>
    </row>
    <row r="3246" spans="4:7" x14ac:dyDescent="0.2">
      <c r="D3246" s="13"/>
      <c r="G3246" s="13"/>
    </row>
    <row r="3247" spans="4:7" x14ac:dyDescent="0.2">
      <c r="D3247" s="13"/>
      <c r="G3247" s="13"/>
    </row>
    <row r="3248" spans="4:7" x14ac:dyDescent="0.2">
      <c r="D3248" s="13"/>
      <c r="G3248" s="13"/>
    </row>
    <row r="3249" spans="4:7" x14ac:dyDescent="0.2">
      <c r="D3249" s="13"/>
      <c r="G3249" s="13"/>
    </row>
    <row r="3250" spans="4:7" x14ac:dyDescent="0.2">
      <c r="D3250" s="13"/>
      <c r="G3250" s="13"/>
    </row>
    <row r="3251" spans="4:7" x14ac:dyDescent="0.2">
      <c r="D3251" s="13"/>
      <c r="G3251" s="13"/>
    </row>
    <row r="3252" spans="4:7" x14ac:dyDescent="0.2">
      <c r="D3252" s="13"/>
      <c r="G3252" s="13"/>
    </row>
    <row r="3253" spans="4:7" x14ac:dyDescent="0.2">
      <c r="D3253" s="13"/>
      <c r="G3253" s="13"/>
    </row>
    <row r="3254" spans="4:7" x14ac:dyDescent="0.2">
      <c r="D3254" s="13"/>
      <c r="G3254" s="13"/>
    </row>
    <row r="3255" spans="4:7" x14ac:dyDescent="0.2">
      <c r="D3255" s="13"/>
      <c r="G3255" s="13"/>
    </row>
    <row r="3256" spans="4:7" x14ac:dyDescent="0.2">
      <c r="D3256" s="13"/>
      <c r="G3256" s="13"/>
    </row>
    <row r="3257" spans="4:7" x14ac:dyDescent="0.2">
      <c r="D3257" s="13"/>
      <c r="G3257" s="13"/>
    </row>
    <row r="3258" spans="4:7" x14ac:dyDescent="0.2">
      <c r="D3258" s="13"/>
      <c r="G3258" s="13"/>
    </row>
    <row r="3259" spans="4:7" x14ac:dyDescent="0.2">
      <c r="D3259" s="13"/>
      <c r="G3259" s="13"/>
    </row>
    <row r="3260" spans="4:7" x14ac:dyDescent="0.2">
      <c r="D3260" s="13"/>
      <c r="G3260" s="13"/>
    </row>
    <row r="3261" spans="4:7" x14ac:dyDescent="0.2">
      <c r="D3261" s="13"/>
      <c r="G3261" s="13"/>
    </row>
    <row r="3262" spans="4:7" x14ac:dyDescent="0.2">
      <c r="D3262" s="13"/>
      <c r="G3262" s="13"/>
    </row>
    <row r="3263" spans="4:7" x14ac:dyDescent="0.2">
      <c r="D3263" s="13"/>
      <c r="G3263" s="13"/>
    </row>
    <row r="3264" spans="4:7" x14ac:dyDescent="0.2">
      <c r="D3264" s="13"/>
      <c r="G3264" s="13"/>
    </row>
    <row r="3265" spans="4:7" x14ac:dyDescent="0.2">
      <c r="D3265" s="13"/>
      <c r="G3265" s="13"/>
    </row>
    <row r="3266" spans="4:7" x14ac:dyDescent="0.2">
      <c r="D3266" s="13"/>
      <c r="G3266" s="13"/>
    </row>
    <row r="3267" spans="4:7" x14ac:dyDescent="0.2">
      <c r="D3267" s="13"/>
      <c r="G3267" s="13"/>
    </row>
    <row r="3268" spans="4:7" x14ac:dyDescent="0.2">
      <c r="D3268" s="13"/>
      <c r="G3268" s="13"/>
    </row>
    <row r="3269" spans="4:7" x14ac:dyDescent="0.2">
      <c r="D3269" s="13"/>
      <c r="G3269" s="13"/>
    </row>
    <row r="3270" spans="4:7" x14ac:dyDescent="0.2">
      <c r="D3270" s="13"/>
      <c r="G3270" s="13"/>
    </row>
    <row r="3271" spans="4:7" x14ac:dyDescent="0.2">
      <c r="D3271" s="13"/>
      <c r="G3271" s="13"/>
    </row>
    <row r="3272" spans="4:7" x14ac:dyDescent="0.2">
      <c r="D3272" s="13"/>
      <c r="G3272" s="13"/>
    </row>
    <row r="3273" spans="4:7" x14ac:dyDescent="0.2">
      <c r="D3273" s="13"/>
      <c r="G3273" s="13"/>
    </row>
    <row r="3274" spans="4:7" x14ac:dyDescent="0.2">
      <c r="D3274" s="13"/>
      <c r="G3274" s="13"/>
    </row>
    <row r="3275" spans="4:7" x14ac:dyDescent="0.2">
      <c r="D3275" s="13"/>
      <c r="G3275" s="13"/>
    </row>
    <row r="3276" spans="4:7" x14ac:dyDescent="0.2">
      <c r="D3276" s="13"/>
      <c r="G3276" s="13"/>
    </row>
    <row r="3277" spans="4:7" x14ac:dyDescent="0.2">
      <c r="D3277" s="13"/>
      <c r="G3277" s="13"/>
    </row>
    <row r="3278" spans="4:7" x14ac:dyDescent="0.2">
      <c r="D3278" s="13"/>
      <c r="G3278" s="13"/>
    </row>
    <row r="3279" spans="4:7" x14ac:dyDescent="0.2">
      <c r="D3279" s="13"/>
      <c r="G3279" s="13"/>
    </row>
    <row r="3280" spans="4:7" x14ac:dyDescent="0.2">
      <c r="D3280" s="13"/>
      <c r="G3280" s="13"/>
    </row>
    <row r="3281" spans="4:7" x14ac:dyDescent="0.2">
      <c r="D3281" s="13"/>
      <c r="G3281" s="13"/>
    </row>
    <row r="3282" spans="4:7" x14ac:dyDescent="0.2">
      <c r="D3282" s="13"/>
      <c r="G3282" s="13"/>
    </row>
    <row r="3283" spans="4:7" x14ac:dyDescent="0.2">
      <c r="D3283" s="13"/>
      <c r="G3283" s="13"/>
    </row>
    <row r="3284" spans="4:7" x14ac:dyDescent="0.2">
      <c r="D3284" s="13"/>
      <c r="G3284" s="13"/>
    </row>
    <row r="3285" spans="4:7" x14ac:dyDescent="0.2">
      <c r="D3285" s="13"/>
      <c r="G3285" s="13"/>
    </row>
    <row r="3286" spans="4:7" x14ac:dyDescent="0.2">
      <c r="D3286" s="13"/>
      <c r="G3286" s="13"/>
    </row>
    <row r="3287" spans="4:7" x14ac:dyDescent="0.2">
      <c r="D3287" s="13"/>
      <c r="G3287" s="13"/>
    </row>
    <row r="3288" spans="4:7" x14ac:dyDescent="0.2">
      <c r="D3288" s="13"/>
      <c r="G3288" s="13"/>
    </row>
    <row r="3289" spans="4:7" x14ac:dyDescent="0.2">
      <c r="D3289" s="13"/>
      <c r="G3289" s="13"/>
    </row>
    <row r="3290" spans="4:7" x14ac:dyDescent="0.2">
      <c r="D3290" s="13"/>
      <c r="G3290" s="13"/>
    </row>
    <row r="3291" spans="4:7" x14ac:dyDescent="0.2">
      <c r="D3291" s="13"/>
      <c r="G3291" s="13"/>
    </row>
    <row r="3292" spans="4:7" x14ac:dyDescent="0.2">
      <c r="D3292" s="13"/>
      <c r="G3292" s="13"/>
    </row>
    <row r="3293" spans="4:7" x14ac:dyDescent="0.2">
      <c r="D3293" s="13"/>
      <c r="G3293" s="13"/>
    </row>
    <row r="3294" spans="4:7" x14ac:dyDescent="0.2">
      <c r="D3294" s="13"/>
      <c r="G3294" s="13"/>
    </row>
    <row r="3295" spans="4:7" x14ac:dyDescent="0.2">
      <c r="D3295" s="13"/>
      <c r="G3295" s="13"/>
    </row>
    <row r="3296" spans="4:7" x14ac:dyDescent="0.2">
      <c r="D3296" s="13"/>
      <c r="G3296" s="13"/>
    </row>
    <row r="3297" spans="4:7" x14ac:dyDescent="0.2">
      <c r="D3297" s="13"/>
      <c r="G3297" s="13"/>
    </row>
    <row r="3298" spans="4:7" x14ac:dyDescent="0.2">
      <c r="D3298" s="13"/>
      <c r="G3298" s="13"/>
    </row>
    <row r="3299" spans="4:7" x14ac:dyDescent="0.2">
      <c r="D3299" s="13"/>
      <c r="G3299" s="13"/>
    </row>
    <row r="3300" spans="4:7" x14ac:dyDescent="0.2">
      <c r="D3300" s="13"/>
      <c r="G3300" s="13"/>
    </row>
    <row r="3301" spans="4:7" x14ac:dyDescent="0.2">
      <c r="D3301" s="13"/>
      <c r="G3301" s="13"/>
    </row>
    <row r="3302" spans="4:7" x14ac:dyDescent="0.2">
      <c r="D3302" s="13"/>
      <c r="G3302" s="13"/>
    </row>
    <row r="3303" spans="4:7" x14ac:dyDescent="0.2">
      <c r="D3303" s="13"/>
      <c r="G3303" s="13"/>
    </row>
    <row r="3304" spans="4:7" x14ac:dyDescent="0.2">
      <c r="D3304" s="13"/>
      <c r="G3304" s="13"/>
    </row>
    <row r="3305" spans="4:7" x14ac:dyDescent="0.2">
      <c r="D3305" s="13"/>
      <c r="G3305" s="13"/>
    </row>
    <row r="3306" spans="4:7" x14ac:dyDescent="0.2">
      <c r="D3306" s="13"/>
      <c r="G3306" s="13"/>
    </row>
    <row r="3307" spans="4:7" x14ac:dyDescent="0.2">
      <c r="D3307" s="13"/>
      <c r="G3307" s="13"/>
    </row>
    <row r="3308" spans="4:7" x14ac:dyDescent="0.2">
      <c r="D3308" s="13"/>
      <c r="G3308" s="13"/>
    </row>
    <row r="3309" spans="4:7" x14ac:dyDescent="0.2">
      <c r="D3309" s="13"/>
      <c r="G3309" s="13"/>
    </row>
    <row r="3310" spans="4:7" x14ac:dyDescent="0.2">
      <c r="D3310" s="13"/>
      <c r="G3310" s="13"/>
    </row>
    <row r="3311" spans="4:7" x14ac:dyDescent="0.2">
      <c r="D3311" s="13"/>
      <c r="G3311" s="13"/>
    </row>
    <row r="3312" spans="4:7" x14ac:dyDescent="0.2">
      <c r="D3312" s="13"/>
      <c r="G3312" s="13"/>
    </row>
    <row r="3313" spans="4:7" x14ac:dyDescent="0.2">
      <c r="D3313" s="13"/>
      <c r="G3313" s="13"/>
    </row>
    <row r="3314" spans="4:7" x14ac:dyDescent="0.2">
      <c r="D3314" s="13"/>
      <c r="G3314" s="13"/>
    </row>
    <row r="3315" spans="4:7" x14ac:dyDescent="0.2">
      <c r="D3315" s="13"/>
      <c r="G3315" s="13"/>
    </row>
    <row r="3316" spans="4:7" x14ac:dyDescent="0.2">
      <c r="D3316" s="13"/>
      <c r="G3316" s="13"/>
    </row>
    <row r="3317" spans="4:7" x14ac:dyDescent="0.2">
      <c r="D3317" s="13"/>
      <c r="G3317" s="13"/>
    </row>
    <row r="3318" spans="4:7" x14ac:dyDescent="0.2">
      <c r="D3318" s="13"/>
      <c r="G3318" s="13"/>
    </row>
    <row r="3319" spans="4:7" x14ac:dyDescent="0.2">
      <c r="D3319" s="13"/>
      <c r="G3319" s="13"/>
    </row>
    <row r="3320" spans="4:7" x14ac:dyDescent="0.2">
      <c r="D3320" s="13"/>
      <c r="G3320" s="13"/>
    </row>
    <row r="3321" spans="4:7" x14ac:dyDescent="0.2">
      <c r="D3321" s="13"/>
      <c r="G3321" s="13"/>
    </row>
    <row r="3322" spans="4:7" x14ac:dyDescent="0.2">
      <c r="D3322" s="13"/>
      <c r="G3322" s="13"/>
    </row>
    <row r="3323" spans="4:7" x14ac:dyDescent="0.2">
      <c r="D3323" s="13"/>
      <c r="G3323" s="13"/>
    </row>
    <row r="3324" spans="4:7" x14ac:dyDescent="0.2">
      <c r="D3324" s="13"/>
      <c r="G3324" s="13"/>
    </row>
    <row r="3325" spans="4:7" x14ac:dyDescent="0.2">
      <c r="D3325" s="13"/>
      <c r="G3325" s="13"/>
    </row>
    <row r="3326" spans="4:7" x14ac:dyDescent="0.2">
      <c r="D3326" s="13"/>
      <c r="G3326" s="13"/>
    </row>
    <row r="3327" spans="4:7" x14ac:dyDescent="0.2">
      <c r="D3327" s="13"/>
      <c r="G3327" s="13"/>
    </row>
    <row r="3328" spans="4:7" x14ac:dyDescent="0.2">
      <c r="D3328" s="13"/>
      <c r="G3328" s="13"/>
    </row>
    <row r="3329" spans="4:7" x14ac:dyDescent="0.2">
      <c r="D3329" s="13"/>
      <c r="G3329" s="13"/>
    </row>
    <row r="3330" spans="4:7" x14ac:dyDescent="0.2">
      <c r="D3330" s="13"/>
      <c r="G3330" s="13"/>
    </row>
    <row r="3331" spans="4:7" x14ac:dyDescent="0.2">
      <c r="D3331" s="13"/>
      <c r="G3331" s="13"/>
    </row>
    <row r="3332" spans="4:7" x14ac:dyDescent="0.2">
      <c r="D3332" s="13"/>
      <c r="G3332" s="13"/>
    </row>
    <row r="3333" spans="4:7" x14ac:dyDescent="0.2">
      <c r="D3333" s="13"/>
      <c r="G3333" s="13"/>
    </row>
    <row r="3334" spans="4:7" x14ac:dyDescent="0.2">
      <c r="D3334" s="13"/>
      <c r="G3334" s="13"/>
    </row>
    <row r="3335" spans="4:7" x14ac:dyDescent="0.2">
      <c r="D3335" s="13"/>
      <c r="G3335" s="13"/>
    </row>
    <row r="3336" spans="4:7" x14ac:dyDescent="0.2">
      <c r="D3336" s="13"/>
      <c r="G3336" s="13"/>
    </row>
    <row r="3337" spans="4:7" x14ac:dyDescent="0.2">
      <c r="D3337" s="13"/>
      <c r="G3337" s="13"/>
    </row>
    <row r="3338" spans="4:7" x14ac:dyDescent="0.2">
      <c r="D3338" s="13"/>
      <c r="G3338" s="13"/>
    </row>
    <row r="3339" spans="4:7" x14ac:dyDescent="0.2">
      <c r="D3339" s="13"/>
      <c r="G3339" s="13"/>
    </row>
    <row r="3340" spans="4:7" x14ac:dyDescent="0.2">
      <c r="D3340" s="13"/>
      <c r="G3340" s="13"/>
    </row>
    <row r="3341" spans="4:7" x14ac:dyDescent="0.2">
      <c r="D3341" s="13"/>
      <c r="G3341" s="13"/>
    </row>
    <row r="3342" spans="4:7" x14ac:dyDescent="0.2">
      <c r="D3342" s="13"/>
      <c r="G3342" s="13"/>
    </row>
    <row r="3343" spans="4:7" x14ac:dyDescent="0.2">
      <c r="D3343" s="13"/>
      <c r="G3343" s="13"/>
    </row>
    <row r="3344" spans="4:7" x14ac:dyDescent="0.2">
      <c r="D3344" s="13"/>
      <c r="G3344" s="13"/>
    </row>
    <row r="3345" spans="4:7" x14ac:dyDescent="0.2">
      <c r="D3345" s="13"/>
      <c r="G3345" s="13"/>
    </row>
    <row r="3346" spans="4:7" x14ac:dyDescent="0.2">
      <c r="D3346" s="13"/>
      <c r="G3346" s="13"/>
    </row>
    <row r="3347" spans="4:7" x14ac:dyDescent="0.2">
      <c r="D3347" s="13"/>
      <c r="G3347" s="13"/>
    </row>
    <row r="3348" spans="4:7" x14ac:dyDescent="0.2">
      <c r="D3348" s="13"/>
      <c r="G3348" s="13"/>
    </row>
    <row r="3349" spans="4:7" x14ac:dyDescent="0.2">
      <c r="D3349" s="13"/>
      <c r="G3349" s="13"/>
    </row>
    <row r="3350" spans="4:7" x14ac:dyDescent="0.2">
      <c r="D3350" s="13"/>
      <c r="G3350" s="13"/>
    </row>
    <row r="3351" spans="4:7" x14ac:dyDescent="0.2">
      <c r="D3351" s="13"/>
      <c r="G3351" s="13"/>
    </row>
    <row r="3352" spans="4:7" x14ac:dyDescent="0.2">
      <c r="D3352" s="13"/>
      <c r="G3352" s="13"/>
    </row>
    <row r="3353" spans="4:7" x14ac:dyDescent="0.2">
      <c r="D3353" s="13"/>
      <c r="G3353" s="13"/>
    </row>
    <row r="3354" spans="4:7" x14ac:dyDescent="0.2">
      <c r="D3354" s="13"/>
      <c r="G3354" s="13"/>
    </row>
    <row r="3355" spans="4:7" x14ac:dyDescent="0.2">
      <c r="D3355" s="13"/>
      <c r="G3355" s="13"/>
    </row>
    <row r="3356" spans="4:7" x14ac:dyDescent="0.2">
      <c r="D3356" s="13"/>
      <c r="G3356" s="13"/>
    </row>
    <row r="3357" spans="4:7" x14ac:dyDescent="0.2">
      <c r="D3357" s="13"/>
      <c r="G3357" s="13"/>
    </row>
    <row r="3358" spans="4:7" x14ac:dyDescent="0.2">
      <c r="D3358" s="13"/>
      <c r="G3358" s="13"/>
    </row>
    <row r="3359" spans="4:7" x14ac:dyDescent="0.2">
      <c r="D3359" s="13"/>
      <c r="G3359" s="13"/>
    </row>
    <row r="3360" spans="4:7" x14ac:dyDescent="0.2">
      <c r="D3360" s="13"/>
      <c r="G3360" s="13"/>
    </row>
    <row r="3361" spans="4:7" x14ac:dyDescent="0.2">
      <c r="D3361" s="13"/>
      <c r="G3361" s="13"/>
    </row>
    <row r="3362" spans="4:7" x14ac:dyDescent="0.2">
      <c r="D3362" s="13"/>
      <c r="G3362" s="13"/>
    </row>
    <row r="3363" spans="4:7" x14ac:dyDescent="0.2">
      <c r="D3363" s="13"/>
      <c r="G3363" s="13"/>
    </row>
    <row r="3364" spans="4:7" x14ac:dyDescent="0.2">
      <c r="D3364" s="13"/>
      <c r="G3364" s="13"/>
    </row>
    <row r="3365" spans="4:7" x14ac:dyDescent="0.2">
      <c r="D3365" s="13"/>
      <c r="G3365" s="13"/>
    </row>
    <row r="3366" spans="4:7" x14ac:dyDescent="0.2">
      <c r="D3366" s="13"/>
      <c r="G3366" s="13"/>
    </row>
    <row r="3367" spans="4:7" x14ac:dyDescent="0.2">
      <c r="D3367" s="13"/>
      <c r="G3367" s="13"/>
    </row>
    <row r="3368" spans="4:7" x14ac:dyDescent="0.2">
      <c r="D3368" s="13"/>
      <c r="G3368" s="13"/>
    </row>
    <row r="3369" spans="4:7" x14ac:dyDescent="0.2">
      <c r="D3369" s="13"/>
      <c r="G3369" s="13"/>
    </row>
    <row r="3370" spans="4:7" x14ac:dyDescent="0.2">
      <c r="D3370" s="13"/>
      <c r="G3370" s="13"/>
    </row>
    <row r="3371" spans="4:7" x14ac:dyDescent="0.2">
      <c r="D3371" s="13"/>
      <c r="G3371" s="13"/>
    </row>
    <row r="3372" spans="4:7" x14ac:dyDescent="0.2">
      <c r="D3372" s="13"/>
      <c r="G3372" s="13"/>
    </row>
    <row r="3373" spans="4:7" x14ac:dyDescent="0.2">
      <c r="D3373" s="13"/>
      <c r="G3373" s="13"/>
    </row>
    <row r="3374" spans="4:7" x14ac:dyDescent="0.2">
      <c r="D3374" s="13"/>
      <c r="G3374" s="13"/>
    </row>
    <row r="3375" spans="4:7" x14ac:dyDescent="0.2">
      <c r="D3375" s="13"/>
      <c r="G3375" s="13"/>
    </row>
    <row r="3376" spans="4:7" x14ac:dyDescent="0.2">
      <c r="D3376" s="13"/>
      <c r="G3376" s="13"/>
    </row>
    <row r="3377" spans="4:7" x14ac:dyDescent="0.2">
      <c r="D3377" s="13"/>
      <c r="G3377" s="13"/>
    </row>
    <row r="3378" spans="4:7" x14ac:dyDescent="0.2">
      <c r="D3378" s="13"/>
      <c r="G3378" s="13"/>
    </row>
    <row r="3379" spans="4:7" x14ac:dyDescent="0.2">
      <c r="D3379" s="13"/>
      <c r="G3379" s="13"/>
    </row>
    <row r="3380" spans="4:7" x14ac:dyDescent="0.2">
      <c r="D3380" s="13"/>
      <c r="G3380" s="13"/>
    </row>
    <row r="3381" spans="4:7" x14ac:dyDescent="0.2">
      <c r="D3381" s="13"/>
      <c r="G3381" s="13"/>
    </row>
    <row r="3382" spans="4:7" x14ac:dyDescent="0.2">
      <c r="D3382" s="13"/>
      <c r="G3382" s="13"/>
    </row>
    <row r="3383" spans="4:7" x14ac:dyDescent="0.2">
      <c r="D3383" s="13"/>
      <c r="G3383" s="13"/>
    </row>
    <row r="3384" spans="4:7" x14ac:dyDescent="0.2">
      <c r="D3384" s="13"/>
      <c r="G3384" s="13"/>
    </row>
    <row r="3385" spans="4:7" x14ac:dyDescent="0.2">
      <c r="D3385" s="13"/>
      <c r="G3385" s="13"/>
    </row>
    <row r="3386" spans="4:7" x14ac:dyDescent="0.2">
      <c r="D3386" s="13"/>
      <c r="G3386" s="13"/>
    </row>
    <row r="3387" spans="4:7" x14ac:dyDescent="0.2">
      <c r="D3387" s="13"/>
      <c r="G3387" s="13"/>
    </row>
    <row r="3388" spans="4:7" x14ac:dyDescent="0.2">
      <c r="D3388" s="13"/>
      <c r="G3388" s="13"/>
    </row>
    <row r="3389" spans="4:7" x14ac:dyDescent="0.2">
      <c r="D3389" s="13"/>
      <c r="G3389" s="13"/>
    </row>
    <row r="3390" spans="4:7" x14ac:dyDescent="0.2">
      <c r="D3390" s="13"/>
      <c r="G3390" s="13"/>
    </row>
    <row r="3391" spans="4:7" x14ac:dyDescent="0.2">
      <c r="D3391" s="13"/>
      <c r="G3391" s="13"/>
    </row>
    <row r="3392" spans="4:7" x14ac:dyDescent="0.2">
      <c r="D3392" s="13"/>
      <c r="G3392" s="13"/>
    </row>
    <row r="3393" spans="4:7" x14ac:dyDescent="0.2">
      <c r="D3393" s="13"/>
      <c r="G3393" s="13"/>
    </row>
    <row r="3394" spans="4:7" x14ac:dyDescent="0.2">
      <c r="D3394" s="13"/>
      <c r="G3394" s="13"/>
    </row>
    <row r="3395" spans="4:7" x14ac:dyDescent="0.2">
      <c r="D3395" s="13"/>
      <c r="G3395" s="13"/>
    </row>
    <row r="3396" spans="4:7" x14ac:dyDescent="0.2">
      <c r="D3396" s="13"/>
      <c r="G3396" s="13"/>
    </row>
    <row r="3397" spans="4:7" x14ac:dyDescent="0.2">
      <c r="D3397" s="13"/>
      <c r="G3397" s="13"/>
    </row>
    <row r="3398" spans="4:7" x14ac:dyDescent="0.2">
      <c r="D3398" s="13"/>
      <c r="G3398" s="13"/>
    </row>
    <row r="3399" spans="4:7" x14ac:dyDescent="0.2">
      <c r="D3399" s="13"/>
      <c r="G3399" s="13"/>
    </row>
    <row r="3400" spans="4:7" x14ac:dyDescent="0.2">
      <c r="D3400" s="13"/>
      <c r="G3400" s="13"/>
    </row>
    <row r="3401" spans="4:7" x14ac:dyDescent="0.2">
      <c r="D3401" s="13"/>
      <c r="G3401" s="13"/>
    </row>
    <row r="3402" spans="4:7" x14ac:dyDescent="0.2">
      <c r="D3402" s="13"/>
      <c r="G3402" s="13"/>
    </row>
    <row r="3403" spans="4:7" x14ac:dyDescent="0.2">
      <c r="D3403" s="13"/>
      <c r="G3403" s="13"/>
    </row>
    <row r="3404" spans="4:7" x14ac:dyDescent="0.2">
      <c r="D3404" s="13"/>
      <c r="G3404" s="13"/>
    </row>
    <row r="3405" spans="4:7" x14ac:dyDescent="0.2">
      <c r="D3405" s="13"/>
      <c r="G3405" s="13"/>
    </row>
    <row r="3406" spans="4:7" x14ac:dyDescent="0.2">
      <c r="D3406" s="13"/>
      <c r="G3406" s="13"/>
    </row>
    <row r="3407" spans="4:7" x14ac:dyDescent="0.2">
      <c r="D3407" s="13"/>
      <c r="G3407" s="13"/>
    </row>
    <row r="3408" spans="4:7" x14ac:dyDescent="0.2">
      <c r="D3408" s="13"/>
      <c r="G3408" s="13"/>
    </row>
    <row r="3409" spans="4:7" x14ac:dyDescent="0.2">
      <c r="D3409" s="13"/>
      <c r="G3409" s="13"/>
    </row>
    <row r="3410" spans="4:7" x14ac:dyDescent="0.2">
      <c r="D3410" s="13"/>
      <c r="G3410" s="13"/>
    </row>
    <row r="3411" spans="4:7" x14ac:dyDescent="0.2">
      <c r="D3411" s="13"/>
      <c r="G3411" s="13"/>
    </row>
    <row r="3412" spans="4:7" x14ac:dyDescent="0.2">
      <c r="D3412" s="13"/>
      <c r="G3412" s="13"/>
    </row>
    <row r="3413" spans="4:7" x14ac:dyDescent="0.2">
      <c r="D3413" s="13"/>
      <c r="G3413" s="13"/>
    </row>
    <row r="3414" spans="4:7" x14ac:dyDescent="0.2">
      <c r="D3414" s="13"/>
      <c r="G3414" s="13"/>
    </row>
    <row r="3415" spans="4:7" x14ac:dyDescent="0.2">
      <c r="D3415" s="13"/>
      <c r="G3415" s="13"/>
    </row>
    <row r="3416" spans="4:7" x14ac:dyDescent="0.2">
      <c r="D3416" s="13"/>
      <c r="G3416" s="13"/>
    </row>
    <row r="3417" spans="4:7" x14ac:dyDescent="0.2">
      <c r="D3417" s="13"/>
      <c r="G3417" s="13"/>
    </row>
    <row r="3418" spans="4:7" x14ac:dyDescent="0.2">
      <c r="D3418" s="13"/>
      <c r="G3418" s="13"/>
    </row>
    <row r="3419" spans="4:7" x14ac:dyDescent="0.2">
      <c r="D3419" s="13"/>
      <c r="G3419" s="13"/>
    </row>
    <row r="3420" spans="4:7" x14ac:dyDescent="0.2">
      <c r="D3420" s="13"/>
      <c r="G3420" s="13"/>
    </row>
    <row r="3421" spans="4:7" x14ac:dyDescent="0.2">
      <c r="D3421" s="13"/>
      <c r="G3421" s="13"/>
    </row>
    <row r="3422" spans="4:7" x14ac:dyDescent="0.2">
      <c r="D3422" s="13"/>
      <c r="G3422" s="13"/>
    </row>
    <row r="3423" spans="4:7" x14ac:dyDescent="0.2">
      <c r="D3423" s="13"/>
      <c r="G3423" s="13"/>
    </row>
    <row r="3424" spans="4:7" x14ac:dyDescent="0.2">
      <c r="D3424" s="13"/>
      <c r="G3424" s="13"/>
    </row>
    <row r="3425" spans="4:7" x14ac:dyDescent="0.2">
      <c r="D3425" s="13"/>
      <c r="G3425" s="13"/>
    </row>
    <row r="3426" spans="4:7" x14ac:dyDescent="0.2">
      <c r="D3426" s="13"/>
      <c r="G3426" s="13"/>
    </row>
    <row r="3427" spans="4:7" x14ac:dyDescent="0.2">
      <c r="D3427" s="13"/>
      <c r="G3427" s="13"/>
    </row>
    <row r="3428" spans="4:7" x14ac:dyDescent="0.2">
      <c r="D3428" s="13"/>
      <c r="G3428" s="13"/>
    </row>
    <row r="3429" spans="4:7" x14ac:dyDescent="0.2">
      <c r="D3429" s="13"/>
      <c r="G3429" s="13"/>
    </row>
    <row r="3430" spans="4:7" x14ac:dyDescent="0.2">
      <c r="D3430" s="13"/>
      <c r="G3430" s="13"/>
    </row>
    <row r="3431" spans="4:7" x14ac:dyDescent="0.2">
      <c r="D3431" s="13"/>
      <c r="G3431" s="13"/>
    </row>
    <row r="3432" spans="4:7" x14ac:dyDescent="0.2">
      <c r="D3432" s="13"/>
      <c r="G3432" s="13"/>
    </row>
    <row r="3433" spans="4:7" x14ac:dyDescent="0.2">
      <c r="D3433" s="13"/>
      <c r="G3433" s="13"/>
    </row>
    <row r="3434" spans="4:7" x14ac:dyDescent="0.2">
      <c r="D3434" s="13"/>
      <c r="G3434" s="13"/>
    </row>
    <row r="3435" spans="4:7" x14ac:dyDescent="0.2">
      <c r="D3435" s="13"/>
      <c r="G3435" s="13"/>
    </row>
    <row r="3436" spans="4:7" x14ac:dyDescent="0.2">
      <c r="D3436" s="13"/>
      <c r="G3436" s="13"/>
    </row>
    <row r="3437" spans="4:7" x14ac:dyDescent="0.2">
      <c r="D3437" s="13"/>
      <c r="G3437" s="13"/>
    </row>
    <row r="3438" spans="4:7" x14ac:dyDescent="0.2">
      <c r="D3438" s="13"/>
      <c r="G3438" s="13"/>
    </row>
    <row r="3439" spans="4:7" x14ac:dyDescent="0.2">
      <c r="D3439" s="13"/>
      <c r="G3439" s="13"/>
    </row>
    <row r="3440" spans="4:7" x14ac:dyDescent="0.2">
      <c r="D3440" s="13"/>
      <c r="G3440" s="13"/>
    </row>
    <row r="3441" spans="4:7" x14ac:dyDescent="0.2">
      <c r="D3441" s="13"/>
      <c r="G3441" s="13"/>
    </row>
    <row r="3442" spans="4:7" x14ac:dyDescent="0.2">
      <c r="D3442" s="13"/>
      <c r="G3442" s="13"/>
    </row>
    <row r="3443" spans="4:7" x14ac:dyDescent="0.2">
      <c r="D3443" s="13"/>
      <c r="G3443" s="13"/>
    </row>
    <row r="3444" spans="4:7" x14ac:dyDescent="0.2">
      <c r="D3444" s="13"/>
      <c r="G3444" s="13"/>
    </row>
    <row r="3445" spans="4:7" x14ac:dyDescent="0.2">
      <c r="D3445" s="13"/>
      <c r="G3445" s="13"/>
    </row>
    <row r="3446" spans="4:7" x14ac:dyDescent="0.2">
      <c r="D3446" s="13"/>
      <c r="G3446" s="13"/>
    </row>
    <row r="3447" spans="4:7" x14ac:dyDescent="0.2">
      <c r="D3447" s="13"/>
      <c r="G3447" s="13"/>
    </row>
    <row r="3448" spans="4:7" x14ac:dyDescent="0.2">
      <c r="D3448" s="13"/>
      <c r="G3448" s="13"/>
    </row>
    <row r="3449" spans="4:7" x14ac:dyDescent="0.2">
      <c r="D3449" s="13"/>
      <c r="G3449" s="13"/>
    </row>
    <row r="3450" spans="4:7" x14ac:dyDescent="0.2">
      <c r="D3450" s="13"/>
      <c r="G3450" s="13"/>
    </row>
    <row r="3451" spans="4:7" x14ac:dyDescent="0.2">
      <c r="D3451" s="13"/>
      <c r="G3451" s="13"/>
    </row>
    <row r="3452" spans="4:7" x14ac:dyDescent="0.2">
      <c r="D3452" s="13"/>
      <c r="G3452" s="13"/>
    </row>
    <row r="3453" spans="4:7" x14ac:dyDescent="0.2">
      <c r="D3453" s="13"/>
      <c r="G3453" s="13"/>
    </row>
    <row r="3454" spans="4:7" x14ac:dyDescent="0.2">
      <c r="D3454" s="13"/>
      <c r="G3454" s="13"/>
    </row>
    <row r="3455" spans="4:7" x14ac:dyDescent="0.2">
      <c r="D3455" s="13"/>
      <c r="G3455" s="13"/>
    </row>
    <row r="3456" spans="4:7" x14ac:dyDescent="0.2">
      <c r="D3456" s="13"/>
      <c r="G3456" s="13"/>
    </row>
    <row r="3457" spans="4:7" x14ac:dyDescent="0.2">
      <c r="D3457" s="13"/>
      <c r="G3457" s="13"/>
    </row>
    <row r="3458" spans="4:7" x14ac:dyDescent="0.2">
      <c r="D3458" s="13"/>
      <c r="G3458" s="13"/>
    </row>
    <row r="3459" spans="4:7" x14ac:dyDescent="0.2">
      <c r="D3459" s="13"/>
      <c r="G3459" s="13"/>
    </row>
    <row r="3460" spans="4:7" x14ac:dyDescent="0.2">
      <c r="D3460" s="13"/>
      <c r="G3460" s="13"/>
    </row>
    <row r="3461" spans="4:7" x14ac:dyDescent="0.2">
      <c r="D3461" s="13"/>
      <c r="G3461" s="13"/>
    </row>
    <row r="3462" spans="4:7" x14ac:dyDescent="0.2">
      <c r="D3462" s="13"/>
      <c r="G3462" s="13"/>
    </row>
    <row r="3463" spans="4:7" x14ac:dyDescent="0.2">
      <c r="D3463" s="13"/>
      <c r="G3463" s="13"/>
    </row>
    <row r="3464" spans="4:7" x14ac:dyDescent="0.2">
      <c r="D3464" s="13"/>
      <c r="G3464" s="13"/>
    </row>
    <row r="3465" spans="4:7" x14ac:dyDescent="0.2">
      <c r="D3465" s="13"/>
      <c r="G3465" s="13"/>
    </row>
    <row r="3466" spans="4:7" x14ac:dyDescent="0.2">
      <c r="D3466" s="13"/>
      <c r="G3466" s="13"/>
    </row>
    <row r="3467" spans="4:7" x14ac:dyDescent="0.2">
      <c r="D3467" s="13"/>
      <c r="G3467" s="13"/>
    </row>
    <row r="3468" spans="4:7" x14ac:dyDescent="0.2">
      <c r="D3468" s="13"/>
      <c r="G3468" s="13"/>
    </row>
    <row r="3469" spans="4:7" x14ac:dyDescent="0.2">
      <c r="D3469" s="13"/>
      <c r="G3469" s="13"/>
    </row>
    <row r="3470" spans="4:7" x14ac:dyDescent="0.2">
      <c r="D3470" s="13"/>
      <c r="G3470" s="13"/>
    </row>
    <row r="3471" spans="4:7" x14ac:dyDescent="0.2">
      <c r="D3471" s="13"/>
      <c r="G3471" s="13"/>
    </row>
    <row r="3472" spans="4:7" x14ac:dyDescent="0.2">
      <c r="D3472" s="13"/>
      <c r="G3472" s="13"/>
    </row>
    <row r="3473" spans="4:7" x14ac:dyDescent="0.2">
      <c r="D3473" s="13"/>
      <c r="G3473" s="13"/>
    </row>
    <row r="3474" spans="4:7" x14ac:dyDescent="0.2">
      <c r="D3474" s="13"/>
      <c r="G3474" s="13"/>
    </row>
    <row r="3475" spans="4:7" x14ac:dyDescent="0.2">
      <c r="D3475" s="13"/>
      <c r="G3475" s="13"/>
    </row>
    <row r="3476" spans="4:7" x14ac:dyDescent="0.2">
      <c r="D3476" s="13"/>
      <c r="G3476" s="13"/>
    </row>
    <row r="3477" spans="4:7" x14ac:dyDescent="0.2">
      <c r="D3477" s="13"/>
      <c r="G3477" s="13"/>
    </row>
    <row r="3478" spans="4:7" x14ac:dyDescent="0.2">
      <c r="D3478" s="13"/>
      <c r="G3478" s="13"/>
    </row>
    <row r="3479" spans="4:7" x14ac:dyDescent="0.2">
      <c r="D3479" s="13"/>
      <c r="G3479" s="13"/>
    </row>
    <row r="3480" spans="4:7" x14ac:dyDescent="0.2">
      <c r="D3480" s="13"/>
      <c r="G3480" s="13"/>
    </row>
    <row r="3481" spans="4:7" x14ac:dyDescent="0.2">
      <c r="D3481" s="13"/>
      <c r="G3481" s="13"/>
    </row>
    <row r="3482" spans="4:7" x14ac:dyDescent="0.2">
      <c r="D3482" s="13"/>
      <c r="G3482" s="13"/>
    </row>
    <row r="3483" spans="4:7" x14ac:dyDescent="0.2">
      <c r="D3483" s="13"/>
      <c r="G3483" s="13"/>
    </row>
    <row r="3484" spans="4:7" x14ac:dyDescent="0.2">
      <c r="D3484" s="13"/>
      <c r="G3484" s="13"/>
    </row>
    <row r="3485" spans="4:7" x14ac:dyDescent="0.2">
      <c r="D3485" s="13"/>
      <c r="G3485" s="13"/>
    </row>
    <row r="3486" spans="4:7" x14ac:dyDescent="0.2">
      <c r="D3486" s="13"/>
      <c r="G3486" s="13"/>
    </row>
    <row r="3487" spans="4:7" x14ac:dyDescent="0.2">
      <c r="D3487" s="13"/>
      <c r="G3487" s="13"/>
    </row>
    <row r="3488" spans="4:7" x14ac:dyDescent="0.2">
      <c r="D3488" s="13"/>
      <c r="G3488" s="13"/>
    </row>
    <row r="3489" spans="4:7" x14ac:dyDescent="0.2">
      <c r="D3489" s="13"/>
      <c r="G3489" s="13"/>
    </row>
    <row r="3490" spans="4:7" x14ac:dyDescent="0.2">
      <c r="D3490" s="13"/>
      <c r="G3490" s="13"/>
    </row>
    <row r="3491" spans="4:7" x14ac:dyDescent="0.2">
      <c r="D3491" s="13"/>
      <c r="G3491" s="13"/>
    </row>
    <row r="3492" spans="4:7" x14ac:dyDescent="0.2">
      <c r="D3492" s="13"/>
      <c r="G3492" s="13"/>
    </row>
    <row r="3493" spans="4:7" x14ac:dyDescent="0.2">
      <c r="D3493" s="13"/>
      <c r="G3493" s="13"/>
    </row>
    <row r="3494" spans="4:7" x14ac:dyDescent="0.2">
      <c r="D3494" s="13"/>
      <c r="G3494" s="13"/>
    </row>
    <row r="3495" spans="4:7" x14ac:dyDescent="0.2">
      <c r="D3495" s="13"/>
      <c r="G3495" s="13"/>
    </row>
    <row r="3496" spans="4:7" x14ac:dyDescent="0.2">
      <c r="D3496" s="13"/>
      <c r="G3496" s="13"/>
    </row>
    <row r="3497" spans="4:7" x14ac:dyDescent="0.2">
      <c r="D3497" s="13"/>
      <c r="G3497" s="13"/>
    </row>
    <row r="3498" spans="4:7" x14ac:dyDescent="0.2">
      <c r="D3498" s="13"/>
      <c r="G3498" s="13"/>
    </row>
    <row r="3499" spans="4:7" x14ac:dyDescent="0.2">
      <c r="D3499" s="13"/>
      <c r="G3499" s="13"/>
    </row>
    <row r="3500" spans="4:7" x14ac:dyDescent="0.2">
      <c r="D3500" s="13"/>
      <c r="G3500" s="13"/>
    </row>
    <row r="3501" spans="4:7" x14ac:dyDescent="0.2">
      <c r="D3501" s="13"/>
      <c r="G3501" s="13"/>
    </row>
    <row r="3502" spans="4:7" x14ac:dyDescent="0.2">
      <c r="D3502" s="13"/>
      <c r="G3502" s="13"/>
    </row>
    <row r="3503" spans="4:7" x14ac:dyDescent="0.2">
      <c r="D3503" s="13"/>
      <c r="G3503" s="13"/>
    </row>
    <row r="3504" spans="4:7" x14ac:dyDescent="0.2">
      <c r="D3504" s="13"/>
      <c r="G3504" s="13"/>
    </row>
    <row r="3505" spans="4:7" x14ac:dyDescent="0.2">
      <c r="D3505" s="13"/>
      <c r="G3505" s="13"/>
    </row>
    <row r="3506" spans="4:7" x14ac:dyDescent="0.2">
      <c r="D3506" s="13"/>
      <c r="G3506" s="13"/>
    </row>
    <row r="3507" spans="4:7" x14ac:dyDescent="0.2">
      <c r="D3507" s="13"/>
      <c r="G3507" s="13"/>
    </row>
    <row r="3508" spans="4:7" x14ac:dyDescent="0.2">
      <c r="D3508" s="13"/>
      <c r="G3508" s="13"/>
    </row>
    <row r="3509" spans="4:7" x14ac:dyDescent="0.2">
      <c r="D3509" s="13"/>
      <c r="G3509" s="13"/>
    </row>
    <row r="3510" spans="4:7" x14ac:dyDescent="0.2">
      <c r="D3510" s="13"/>
      <c r="G3510" s="13"/>
    </row>
    <row r="3511" spans="4:7" x14ac:dyDescent="0.2">
      <c r="D3511" s="13"/>
      <c r="G3511" s="13"/>
    </row>
    <row r="3512" spans="4:7" x14ac:dyDescent="0.2">
      <c r="D3512" s="13"/>
      <c r="G3512" s="13"/>
    </row>
    <row r="3513" spans="4:7" x14ac:dyDescent="0.2">
      <c r="D3513" s="13"/>
      <c r="G3513" s="13"/>
    </row>
    <row r="3514" spans="4:7" x14ac:dyDescent="0.2">
      <c r="D3514" s="13"/>
      <c r="G3514" s="13"/>
    </row>
    <row r="3515" spans="4:7" x14ac:dyDescent="0.2">
      <c r="D3515" s="13"/>
      <c r="G3515" s="13"/>
    </row>
    <row r="3516" spans="4:7" x14ac:dyDescent="0.2">
      <c r="D3516" s="13"/>
      <c r="G3516" s="13"/>
    </row>
    <row r="3517" spans="4:7" x14ac:dyDescent="0.2">
      <c r="D3517" s="13"/>
      <c r="G3517" s="13"/>
    </row>
    <row r="3518" spans="4:7" x14ac:dyDescent="0.2">
      <c r="D3518" s="13"/>
      <c r="G3518" s="13"/>
    </row>
    <row r="3519" spans="4:7" x14ac:dyDescent="0.2">
      <c r="D3519" s="13"/>
      <c r="G3519" s="13"/>
    </row>
    <row r="3520" spans="4:7" x14ac:dyDescent="0.2">
      <c r="D3520" s="13"/>
      <c r="G3520" s="13"/>
    </row>
    <row r="3521" spans="4:7" x14ac:dyDescent="0.2">
      <c r="D3521" s="13"/>
      <c r="G3521" s="13"/>
    </row>
    <row r="3522" spans="4:7" x14ac:dyDescent="0.2">
      <c r="D3522" s="13"/>
      <c r="G3522" s="13"/>
    </row>
    <row r="3523" spans="4:7" x14ac:dyDescent="0.2">
      <c r="D3523" s="13"/>
      <c r="G3523" s="13"/>
    </row>
    <row r="3524" spans="4:7" x14ac:dyDescent="0.2">
      <c r="D3524" s="13"/>
      <c r="G3524" s="13"/>
    </row>
    <row r="3525" spans="4:7" x14ac:dyDescent="0.2">
      <c r="D3525" s="13"/>
      <c r="G3525" s="13"/>
    </row>
    <row r="3526" spans="4:7" x14ac:dyDescent="0.2">
      <c r="D3526" s="13"/>
      <c r="G3526" s="13"/>
    </row>
    <row r="3527" spans="4:7" x14ac:dyDescent="0.2">
      <c r="D3527" s="13"/>
      <c r="G3527" s="13"/>
    </row>
    <row r="3528" spans="4:7" x14ac:dyDescent="0.2">
      <c r="D3528" s="13"/>
      <c r="G3528" s="13"/>
    </row>
    <row r="3529" spans="4:7" x14ac:dyDescent="0.2">
      <c r="D3529" s="13"/>
      <c r="G3529" s="13"/>
    </row>
    <row r="3530" spans="4:7" x14ac:dyDescent="0.2">
      <c r="D3530" s="13"/>
      <c r="G3530" s="13"/>
    </row>
    <row r="3531" spans="4:7" x14ac:dyDescent="0.2">
      <c r="D3531" s="13"/>
      <c r="G3531" s="13"/>
    </row>
    <row r="3532" spans="4:7" x14ac:dyDescent="0.2">
      <c r="D3532" s="13"/>
      <c r="G3532" s="13"/>
    </row>
    <row r="3533" spans="4:7" x14ac:dyDescent="0.2">
      <c r="D3533" s="13"/>
      <c r="G3533" s="13"/>
    </row>
    <row r="3534" spans="4:7" x14ac:dyDescent="0.2">
      <c r="D3534" s="13"/>
      <c r="G3534" s="13"/>
    </row>
    <row r="3535" spans="4:7" x14ac:dyDescent="0.2">
      <c r="D3535" s="13"/>
      <c r="G3535" s="13"/>
    </row>
    <row r="3536" spans="4:7" x14ac:dyDescent="0.2">
      <c r="D3536" s="13"/>
      <c r="G3536" s="13"/>
    </row>
    <row r="3537" spans="4:7" x14ac:dyDescent="0.2">
      <c r="D3537" s="13"/>
      <c r="G3537" s="13"/>
    </row>
    <row r="3538" spans="4:7" x14ac:dyDescent="0.2">
      <c r="D3538" s="13"/>
      <c r="G3538" s="13"/>
    </row>
    <row r="3539" spans="4:7" x14ac:dyDescent="0.2">
      <c r="D3539" s="13"/>
      <c r="G3539" s="13"/>
    </row>
    <row r="3540" spans="4:7" x14ac:dyDescent="0.2">
      <c r="D3540" s="13"/>
      <c r="G3540" s="13"/>
    </row>
    <row r="3541" spans="4:7" x14ac:dyDescent="0.2">
      <c r="D3541" s="13"/>
      <c r="G3541" s="13"/>
    </row>
    <row r="3542" spans="4:7" x14ac:dyDescent="0.2">
      <c r="D3542" s="13"/>
      <c r="G3542" s="13"/>
    </row>
    <row r="3543" spans="4:7" x14ac:dyDescent="0.2">
      <c r="D3543" s="13"/>
      <c r="G3543" s="13"/>
    </row>
    <row r="3544" spans="4:7" x14ac:dyDescent="0.2">
      <c r="D3544" s="13"/>
      <c r="G3544" s="13"/>
    </row>
    <row r="3545" spans="4:7" x14ac:dyDescent="0.2">
      <c r="D3545" s="13"/>
      <c r="G3545" s="13"/>
    </row>
    <row r="3546" spans="4:7" x14ac:dyDescent="0.2">
      <c r="D3546" s="13"/>
      <c r="G3546" s="13"/>
    </row>
    <row r="3547" spans="4:7" x14ac:dyDescent="0.2">
      <c r="D3547" s="13"/>
      <c r="G3547" s="13"/>
    </row>
    <row r="3548" spans="4:7" x14ac:dyDescent="0.2">
      <c r="D3548" s="13"/>
      <c r="G3548" s="13"/>
    </row>
    <row r="3549" spans="4:7" x14ac:dyDescent="0.2">
      <c r="D3549" s="13"/>
      <c r="G3549" s="13"/>
    </row>
    <row r="3550" spans="4:7" x14ac:dyDescent="0.2">
      <c r="D3550" s="13"/>
      <c r="G3550" s="13"/>
    </row>
    <row r="3551" spans="4:7" x14ac:dyDescent="0.2">
      <c r="D3551" s="13"/>
      <c r="G3551" s="13"/>
    </row>
    <row r="3552" spans="4:7" x14ac:dyDescent="0.2">
      <c r="D3552" s="13"/>
      <c r="G3552" s="13"/>
    </row>
    <row r="3553" spans="4:7" x14ac:dyDescent="0.2">
      <c r="D3553" s="13"/>
      <c r="G3553" s="13"/>
    </row>
    <row r="3554" spans="4:7" x14ac:dyDescent="0.2">
      <c r="D3554" s="13"/>
      <c r="G3554" s="13"/>
    </row>
    <row r="3555" spans="4:7" x14ac:dyDescent="0.2">
      <c r="D3555" s="13"/>
      <c r="G3555" s="13"/>
    </row>
    <row r="3556" spans="4:7" x14ac:dyDescent="0.2">
      <c r="D3556" s="13"/>
      <c r="G3556" s="13"/>
    </row>
    <row r="3557" spans="4:7" x14ac:dyDescent="0.2">
      <c r="D3557" s="13"/>
      <c r="G3557" s="13"/>
    </row>
    <row r="3558" spans="4:7" x14ac:dyDescent="0.2">
      <c r="D3558" s="13"/>
      <c r="G3558" s="13"/>
    </row>
    <row r="3559" spans="4:7" x14ac:dyDescent="0.2">
      <c r="D3559" s="13"/>
      <c r="G3559" s="13"/>
    </row>
    <row r="3560" spans="4:7" x14ac:dyDescent="0.2">
      <c r="D3560" s="13"/>
      <c r="G3560" s="13"/>
    </row>
    <row r="3561" spans="4:7" x14ac:dyDescent="0.2">
      <c r="D3561" s="13"/>
      <c r="G3561" s="13"/>
    </row>
    <row r="3562" spans="4:7" x14ac:dyDescent="0.2">
      <c r="D3562" s="13"/>
      <c r="G3562" s="13"/>
    </row>
    <row r="3563" spans="4:7" x14ac:dyDescent="0.2">
      <c r="D3563" s="13"/>
      <c r="G3563" s="13"/>
    </row>
    <row r="3564" spans="4:7" x14ac:dyDescent="0.2">
      <c r="D3564" s="13"/>
      <c r="G3564" s="13"/>
    </row>
    <row r="3565" spans="4:7" x14ac:dyDescent="0.2">
      <c r="D3565" s="13"/>
      <c r="G3565" s="13"/>
    </row>
    <row r="3566" spans="4:7" x14ac:dyDescent="0.2">
      <c r="D3566" s="13"/>
      <c r="G3566" s="13"/>
    </row>
    <row r="3567" spans="4:7" x14ac:dyDescent="0.2">
      <c r="D3567" s="13"/>
      <c r="G3567" s="13"/>
    </row>
    <row r="3568" spans="4:7" x14ac:dyDescent="0.2">
      <c r="D3568" s="13"/>
      <c r="G3568" s="13"/>
    </row>
    <row r="3569" spans="4:7" x14ac:dyDescent="0.2">
      <c r="D3569" s="13"/>
      <c r="G3569" s="13"/>
    </row>
    <row r="3570" spans="4:7" x14ac:dyDescent="0.2">
      <c r="D3570" s="13"/>
      <c r="G3570" s="13"/>
    </row>
    <row r="3571" spans="4:7" x14ac:dyDescent="0.2">
      <c r="D3571" s="13"/>
      <c r="G3571" s="13"/>
    </row>
    <row r="3572" spans="4:7" x14ac:dyDescent="0.2">
      <c r="D3572" s="13"/>
      <c r="G3572" s="13"/>
    </row>
    <row r="3573" spans="4:7" x14ac:dyDescent="0.2">
      <c r="D3573" s="13"/>
      <c r="G3573" s="13"/>
    </row>
    <row r="3574" spans="4:7" x14ac:dyDescent="0.2">
      <c r="D3574" s="13"/>
      <c r="G3574" s="13"/>
    </row>
    <row r="3575" spans="4:7" x14ac:dyDescent="0.2">
      <c r="D3575" s="13"/>
      <c r="G3575" s="13"/>
    </row>
    <row r="3576" spans="4:7" x14ac:dyDescent="0.2">
      <c r="D3576" s="13"/>
      <c r="G3576" s="13"/>
    </row>
    <row r="3577" spans="4:7" x14ac:dyDescent="0.2">
      <c r="D3577" s="13"/>
      <c r="G3577" s="13"/>
    </row>
    <row r="3578" spans="4:7" x14ac:dyDescent="0.2">
      <c r="D3578" s="13"/>
      <c r="G3578" s="13"/>
    </row>
    <row r="3579" spans="4:7" x14ac:dyDescent="0.2">
      <c r="D3579" s="13"/>
      <c r="G3579" s="13"/>
    </row>
    <row r="3580" spans="4:7" x14ac:dyDescent="0.2">
      <c r="D3580" s="13"/>
      <c r="G3580" s="13"/>
    </row>
    <row r="3581" spans="4:7" x14ac:dyDescent="0.2">
      <c r="D3581" s="13"/>
      <c r="G3581" s="13"/>
    </row>
    <row r="3582" spans="4:7" x14ac:dyDescent="0.2">
      <c r="D3582" s="13"/>
      <c r="G3582" s="13"/>
    </row>
    <row r="3583" spans="4:7" x14ac:dyDescent="0.2">
      <c r="D3583" s="13"/>
      <c r="G3583" s="13"/>
    </row>
    <row r="3584" spans="4:7" x14ac:dyDescent="0.2">
      <c r="D3584" s="13"/>
      <c r="G3584" s="13"/>
    </row>
    <row r="3585" spans="4:7" x14ac:dyDescent="0.2">
      <c r="D3585" s="13"/>
      <c r="G3585" s="13"/>
    </row>
    <row r="3586" spans="4:7" x14ac:dyDescent="0.2">
      <c r="D3586" s="13"/>
      <c r="G3586" s="13"/>
    </row>
    <row r="3587" spans="4:7" x14ac:dyDescent="0.2">
      <c r="D3587" s="13"/>
      <c r="G3587" s="13"/>
    </row>
    <row r="3588" spans="4:7" x14ac:dyDescent="0.2">
      <c r="D3588" s="13"/>
      <c r="G3588" s="13"/>
    </row>
    <row r="3589" spans="4:7" x14ac:dyDescent="0.2">
      <c r="D3589" s="13"/>
      <c r="G3589" s="13"/>
    </row>
    <row r="3590" spans="4:7" x14ac:dyDescent="0.2">
      <c r="D3590" s="13"/>
      <c r="G3590" s="13"/>
    </row>
    <row r="3591" spans="4:7" x14ac:dyDescent="0.2">
      <c r="D3591" s="13"/>
      <c r="G3591" s="13"/>
    </row>
    <row r="3592" spans="4:7" x14ac:dyDescent="0.2">
      <c r="D3592" s="13"/>
      <c r="G3592" s="13"/>
    </row>
    <row r="3593" spans="4:7" x14ac:dyDescent="0.2">
      <c r="D3593" s="13"/>
      <c r="G3593" s="13"/>
    </row>
    <row r="3594" spans="4:7" x14ac:dyDescent="0.2">
      <c r="D3594" s="13"/>
      <c r="G3594" s="13"/>
    </row>
    <row r="3595" spans="4:7" x14ac:dyDescent="0.2">
      <c r="D3595" s="13"/>
      <c r="G3595" s="13"/>
    </row>
    <row r="3596" spans="4:7" x14ac:dyDescent="0.2">
      <c r="D3596" s="13"/>
      <c r="G3596" s="13"/>
    </row>
    <row r="3597" spans="4:7" x14ac:dyDescent="0.2">
      <c r="D3597" s="13"/>
      <c r="G3597" s="13"/>
    </row>
    <row r="3598" spans="4:7" x14ac:dyDescent="0.2">
      <c r="D3598" s="13"/>
      <c r="G3598" s="13"/>
    </row>
    <row r="3599" spans="4:7" x14ac:dyDescent="0.2">
      <c r="D3599" s="13"/>
      <c r="G3599" s="13"/>
    </row>
    <row r="3600" spans="4:7" x14ac:dyDescent="0.2">
      <c r="D3600" s="13"/>
      <c r="G3600" s="13"/>
    </row>
    <row r="3601" spans="4:7" x14ac:dyDescent="0.2">
      <c r="D3601" s="13"/>
      <c r="G3601" s="13"/>
    </row>
    <row r="3602" spans="4:7" x14ac:dyDescent="0.2">
      <c r="D3602" s="13"/>
      <c r="G3602" s="13"/>
    </row>
    <row r="3603" spans="4:7" x14ac:dyDescent="0.2">
      <c r="D3603" s="13"/>
      <c r="G3603" s="13"/>
    </row>
    <row r="3604" spans="4:7" x14ac:dyDescent="0.2">
      <c r="D3604" s="13"/>
      <c r="G3604" s="13"/>
    </row>
    <row r="3605" spans="4:7" x14ac:dyDescent="0.2">
      <c r="D3605" s="13"/>
      <c r="G3605" s="13"/>
    </row>
    <row r="3606" spans="4:7" x14ac:dyDescent="0.2">
      <c r="D3606" s="13"/>
      <c r="G3606" s="13"/>
    </row>
    <row r="3607" spans="4:7" x14ac:dyDescent="0.2">
      <c r="D3607" s="13"/>
      <c r="G3607" s="13"/>
    </row>
    <row r="3608" spans="4:7" x14ac:dyDescent="0.2">
      <c r="D3608" s="13"/>
      <c r="G3608" s="13"/>
    </row>
    <row r="3609" spans="4:7" x14ac:dyDescent="0.2">
      <c r="D3609" s="13"/>
      <c r="G3609" s="13"/>
    </row>
    <row r="3610" spans="4:7" x14ac:dyDescent="0.2">
      <c r="D3610" s="13"/>
      <c r="G3610" s="13"/>
    </row>
    <row r="3611" spans="4:7" x14ac:dyDescent="0.2">
      <c r="D3611" s="13"/>
      <c r="G3611" s="13"/>
    </row>
    <row r="3612" spans="4:7" x14ac:dyDescent="0.2">
      <c r="D3612" s="13"/>
      <c r="G3612" s="13"/>
    </row>
    <row r="3613" spans="4:7" x14ac:dyDescent="0.2">
      <c r="D3613" s="13"/>
      <c r="G3613" s="13"/>
    </row>
    <row r="3614" spans="4:7" x14ac:dyDescent="0.2">
      <c r="D3614" s="13"/>
      <c r="G3614" s="13"/>
    </row>
    <row r="3615" spans="4:7" x14ac:dyDescent="0.2">
      <c r="D3615" s="13"/>
      <c r="G3615" s="13"/>
    </row>
    <row r="3616" spans="4:7" x14ac:dyDescent="0.2">
      <c r="D3616" s="13"/>
      <c r="G3616" s="13"/>
    </row>
    <row r="3617" spans="4:7" x14ac:dyDescent="0.2">
      <c r="D3617" s="13"/>
      <c r="G3617" s="13"/>
    </row>
    <row r="3618" spans="4:7" x14ac:dyDescent="0.2">
      <c r="D3618" s="13"/>
      <c r="G3618" s="13"/>
    </row>
    <row r="3619" spans="4:7" x14ac:dyDescent="0.2">
      <c r="D3619" s="13"/>
      <c r="G3619" s="13"/>
    </row>
    <row r="3620" spans="4:7" x14ac:dyDescent="0.2">
      <c r="D3620" s="13"/>
      <c r="G3620" s="13"/>
    </row>
    <row r="3621" spans="4:7" x14ac:dyDescent="0.2">
      <c r="D3621" s="13"/>
      <c r="G3621" s="13"/>
    </row>
    <row r="3622" spans="4:7" x14ac:dyDescent="0.2">
      <c r="D3622" s="13"/>
      <c r="G3622" s="13"/>
    </row>
    <row r="3623" spans="4:7" x14ac:dyDescent="0.2">
      <c r="D3623" s="13"/>
      <c r="G3623" s="13"/>
    </row>
    <row r="3624" spans="4:7" x14ac:dyDescent="0.2">
      <c r="D3624" s="13"/>
      <c r="G3624" s="13"/>
    </row>
    <row r="3625" spans="4:7" x14ac:dyDescent="0.2">
      <c r="D3625" s="13"/>
      <c r="G3625" s="13"/>
    </row>
    <row r="3626" spans="4:7" x14ac:dyDescent="0.2">
      <c r="D3626" s="13"/>
      <c r="G3626" s="13"/>
    </row>
    <row r="3627" spans="4:7" x14ac:dyDescent="0.2">
      <c r="D3627" s="13"/>
      <c r="G3627" s="13"/>
    </row>
    <row r="3628" spans="4:7" x14ac:dyDescent="0.2">
      <c r="D3628" s="13"/>
      <c r="G3628" s="13"/>
    </row>
    <row r="3629" spans="4:7" x14ac:dyDescent="0.2">
      <c r="D3629" s="13"/>
      <c r="G3629" s="13"/>
    </row>
    <row r="3630" spans="4:7" x14ac:dyDescent="0.2">
      <c r="D3630" s="13"/>
      <c r="G3630" s="13"/>
    </row>
    <row r="3631" spans="4:7" x14ac:dyDescent="0.2">
      <c r="D3631" s="13"/>
      <c r="G3631" s="13"/>
    </row>
    <row r="3632" spans="4:7" x14ac:dyDescent="0.2">
      <c r="D3632" s="13"/>
      <c r="G3632" s="13"/>
    </row>
    <row r="3633" spans="4:7" x14ac:dyDescent="0.2">
      <c r="D3633" s="13"/>
      <c r="G3633" s="13"/>
    </row>
    <row r="3634" spans="4:7" x14ac:dyDescent="0.2">
      <c r="D3634" s="13"/>
      <c r="G3634" s="13"/>
    </row>
    <row r="3635" spans="4:7" x14ac:dyDescent="0.2">
      <c r="D3635" s="13"/>
      <c r="G3635" s="13"/>
    </row>
    <row r="3636" spans="4:7" x14ac:dyDescent="0.2">
      <c r="D3636" s="13"/>
      <c r="G3636" s="13"/>
    </row>
    <row r="3637" spans="4:7" x14ac:dyDescent="0.2">
      <c r="D3637" s="13"/>
      <c r="G3637" s="13"/>
    </row>
    <row r="3638" spans="4:7" x14ac:dyDescent="0.2">
      <c r="D3638" s="13"/>
      <c r="G3638" s="13"/>
    </row>
    <row r="3639" spans="4:7" x14ac:dyDescent="0.2">
      <c r="D3639" s="13"/>
      <c r="G3639" s="13"/>
    </row>
    <row r="3640" spans="4:7" x14ac:dyDescent="0.2">
      <c r="D3640" s="13"/>
      <c r="G3640" s="13"/>
    </row>
    <row r="3641" spans="4:7" x14ac:dyDescent="0.2">
      <c r="D3641" s="13"/>
      <c r="G3641" s="13"/>
    </row>
    <row r="3642" spans="4:7" x14ac:dyDescent="0.2">
      <c r="D3642" s="13"/>
      <c r="G3642" s="13"/>
    </row>
    <row r="3643" spans="4:7" x14ac:dyDescent="0.2">
      <c r="D3643" s="13"/>
      <c r="G3643" s="13"/>
    </row>
    <row r="3644" spans="4:7" x14ac:dyDescent="0.2">
      <c r="D3644" s="13"/>
      <c r="G3644" s="13"/>
    </row>
    <row r="3645" spans="4:7" x14ac:dyDescent="0.2">
      <c r="D3645" s="13"/>
      <c r="G3645" s="13"/>
    </row>
    <row r="3646" spans="4:7" x14ac:dyDescent="0.2">
      <c r="D3646" s="13"/>
      <c r="G3646" s="13"/>
    </row>
    <row r="3647" spans="4:7" x14ac:dyDescent="0.2">
      <c r="D3647" s="13"/>
      <c r="G3647" s="13"/>
    </row>
    <row r="3648" spans="4:7" x14ac:dyDescent="0.2">
      <c r="D3648" s="13"/>
      <c r="G3648" s="13"/>
    </row>
    <row r="3649" spans="4:7" x14ac:dyDescent="0.2">
      <c r="D3649" s="13"/>
      <c r="G3649" s="13"/>
    </row>
    <row r="3650" spans="4:7" x14ac:dyDescent="0.2">
      <c r="D3650" s="13"/>
      <c r="G3650" s="13"/>
    </row>
    <row r="3651" spans="4:7" x14ac:dyDescent="0.2">
      <c r="D3651" s="13"/>
      <c r="G3651" s="13"/>
    </row>
    <row r="3652" spans="4:7" x14ac:dyDescent="0.2">
      <c r="D3652" s="13"/>
      <c r="G3652" s="13"/>
    </row>
    <row r="3653" spans="4:7" x14ac:dyDescent="0.2">
      <c r="D3653" s="13"/>
      <c r="G3653" s="13"/>
    </row>
    <row r="3654" spans="4:7" x14ac:dyDescent="0.2">
      <c r="D3654" s="13"/>
      <c r="G3654" s="13"/>
    </row>
    <row r="3655" spans="4:7" x14ac:dyDescent="0.2">
      <c r="D3655" s="13"/>
      <c r="G3655" s="13"/>
    </row>
    <row r="3656" spans="4:7" x14ac:dyDescent="0.2">
      <c r="D3656" s="13"/>
      <c r="G3656" s="13"/>
    </row>
    <row r="3657" spans="4:7" x14ac:dyDescent="0.2">
      <c r="D3657" s="13"/>
      <c r="G3657" s="13"/>
    </row>
    <row r="3658" spans="4:7" x14ac:dyDescent="0.2">
      <c r="D3658" s="13"/>
      <c r="G3658" s="13"/>
    </row>
    <row r="3659" spans="4:7" x14ac:dyDescent="0.2">
      <c r="D3659" s="13"/>
      <c r="G3659" s="13"/>
    </row>
    <row r="3660" spans="4:7" x14ac:dyDescent="0.2">
      <c r="D3660" s="13"/>
      <c r="G3660" s="13"/>
    </row>
    <row r="3661" spans="4:7" x14ac:dyDescent="0.2">
      <c r="D3661" s="13"/>
      <c r="G3661" s="13"/>
    </row>
    <row r="3662" spans="4:7" x14ac:dyDescent="0.2">
      <c r="D3662" s="13"/>
      <c r="G3662" s="13"/>
    </row>
    <row r="3663" spans="4:7" x14ac:dyDescent="0.2">
      <c r="D3663" s="13"/>
      <c r="G3663" s="13"/>
    </row>
    <row r="3664" spans="4:7" x14ac:dyDescent="0.2">
      <c r="D3664" s="13"/>
      <c r="G3664" s="13"/>
    </row>
    <row r="3665" spans="4:7" x14ac:dyDescent="0.2">
      <c r="D3665" s="13"/>
      <c r="G3665" s="13"/>
    </row>
    <row r="3666" spans="4:7" x14ac:dyDescent="0.2">
      <c r="D3666" s="13"/>
      <c r="G3666" s="13"/>
    </row>
    <row r="3667" spans="4:7" x14ac:dyDescent="0.2">
      <c r="D3667" s="13"/>
      <c r="G3667" s="13"/>
    </row>
    <row r="3668" spans="4:7" x14ac:dyDescent="0.2">
      <c r="D3668" s="13"/>
      <c r="G3668" s="13"/>
    </row>
    <row r="3669" spans="4:7" x14ac:dyDescent="0.2">
      <c r="D3669" s="13"/>
      <c r="G3669" s="13"/>
    </row>
    <row r="3670" spans="4:7" x14ac:dyDescent="0.2">
      <c r="D3670" s="13"/>
      <c r="G3670" s="13"/>
    </row>
    <row r="3671" spans="4:7" x14ac:dyDescent="0.2">
      <c r="D3671" s="13"/>
      <c r="G3671" s="13"/>
    </row>
    <row r="3672" spans="4:7" x14ac:dyDescent="0.2">
      <c r="D3672" s="13"/>
      <c r="G3672" s="13"/>
    </row>
    <row r="3673" spans="4:7" x14ac:dyDescent="0.2">
      <c r="D3673" s="13"/>
      <c r="G3673" s="13"/>
    </row>
    <row r="3674" spans="4:7" x14ac:dyDescent="0.2">
      <c r="D3674" s="13"/>
      <c r="G3674" s="13"/>
    </row>
    <row r="3675" spans="4:7" x14ac:dyDescent="0.2">
      <c r="D3675" s="13"/>
      <c r="G3675" s="13"/>
    </row>
    <row r="3676" spans="4:7" x14ac:dyDescent="0.2">
      <c r="D3676" s="13"/>
      <c r="G3676" s="13"/>
    </row>
    <row r="3677" spans="4:7" x14ac:dyDescent="0.2">
      <c r="D3677" s="13"/>
      <c r="G3677" s="13"/>
    </row>
    <row r="3678" spans="4:7" x14ac:dyDescent="0.2">
      <c r="D3678" s="13"/>
      <c r="G3678" s="13"/>
    </row>
    <row r="3679" spans="4:7" x14ac:dyDescent="0.2">
      <c r="D3679" s="13"/>
      <c r="G3679" s="13"/>
    </row>
    <row r="3680" spans="4:7" x14ac:dyDescent="0.2">
      <c r="D3680" s="13"/>
      <c r="G3680" s="13"/>
    </row>
    <row r="3681" spans="4:7" x14ac:dyDescent="0.2">
      <c r="D3681" s="13"/>
      <c r="G3681" s="13"/>
    </row>
    <row r="3682" spans="4:7" x14ac:dyDescent="0.2">
      <c r="D3682" s="13"/>
      <c r="G3682" s="13"/>
    </row>
    <row r="3683" spans="4:7" x14ac:dyDescent="0.2">
      <c r="D3683" s="13"/>
      <c r="G3683" s="13"/>
    </row>
    <row r="3684" spans="4:7" x14ac:dyDescent="0.2">
      <c r="D3684" s="13"/>
      <c r="G3684" s="13"/>
    </row>
    <row r="3685" spans="4:7" x14ac:dyDescent="0.2">
      <c r="D3685" s="13"/>
      <c r="G3685" s="13"/>
    </row>
    <row r="3686" spans="4:7" x14ac:dyDescent="0.2">
      <c r="D3686" s="13"/>
      <c r="G3686" s="13"/>
    </row>
    <row r="3687" spans="4:7" x14ac:dyDescent="0.2">
      <c r="D3687" s="13"/>
      <c r="G3687" s="13"/>
    </row>
    <row r="3688" spans="4:7" x14ac:dyDescent="0.2">
      <c r="D3688" s="13"/>
      <c r="G3688" s="13"/>
    </row>
    <row r="3689" spans="4:7" x14ac:dyDescent="0.2">
      <c r="D3689" s="13"/>
      <c r="G3689" s="13"/>
    </row>
    <row r="3690" spans="4:7" x14ac:dyDescent="0.2">
      <c r="D3690" s="13"/>
      <c r="G3690" s="13"/>
    </row>
    <row r="3691" spans="4:7" x14ac:dyDescent="0.2">
      <c r="D3691" s="13"/>
      <c r="G3691" s="13"/>
    </row>
    <row r="3692" spans="4:7" x14ac:dyDescent="0.2">
      <c r="D3692" s="13"/>
      <c r="G3692" s="13"/>
    </row>
    <row r="3693" spans="4:7" x14ac:dyDescent="0.2">
      <c r="D3693" s="13"/>
      <c r="G3693" s="13"/>
    </row>
    <row r="3694" spans="4:7" x14ac:dyDescent="0.2">
      <c r="D3694" s="13"/>
      <c r="G3694" s="13"/>
    </row>
    <row r="3695" spans="4:7" x14ac:dyDescent="0.2">
      <c r="D3695" s="13"/>
      <c r="G3695" s="13"/>
    </row>
    <row r="3696" spans="4:7" x14ac:dyDescent="0.2">
      <c r="D3696" s="13"/>
      <c r="G3696" s="13"/>
    </row>
    <row r="3697" spans="4:7" x14ac:dyDescent="0.2">
      <c r="D3697" s="13"/>
      <c r="G3697" s="13"/>
    </row>
    <row r="3698" spans="4:7" x14ac:dyDescent="0.2">
      <c r="D3698" s="13"/>
      <c r="G3698" s="13"/>
    </row>
    <row r="3699" spans="4:7" x14ac:dyDescent="0.2">
      <c r="D3699" s="13"/>
      <c r="G3699" s="13"/>
    </row>
    <row r="3700" spans="4:7" x14ac:dyDescent="0.2">
      <c r="D3700" s="13"/>
      <c r="G3700" s="13"/>
    </row>
    <row r="3701" spans="4:7" x14ac:dyDescent="0.2">
      <c r="D3701" s="13"/>
      <c r="G3701" s="13"/>
    </row>
    <row r="3702" spans="4:7" x14ac:dyDescent="0.2">
      <c r="D3702" s="13"/>
      <c r="G3702" s="13"/>
    </row>
    <row r="3703" spans="4:7" x14ac:dyDescent="0.2">
      <c r="D3703" s="13"/>
      <c r="G3703" s="13"/>
    </row>
    <row r="3704" spans="4:7" x14ac:dyDescent="0.2">
      <c r="D3704" s="13"/>
      <c r="G3704" s="13"/>
    </row>
    <row r="3705" spans="4:7" x14ac:dyDescent="0.2">
      <c r="D3705" s="13"/>
      <c r="G3705" s="13"/>
    </row>
    <row r="3706" spans="4:7" x14ac:dyDescent="0.2">
      <c r="D3706" s="13"/>
      <c r="G3706" s="13"/>
    </row>
    <row r="3707" spans="4:7" x14ac:dyDescent="0.2">
      <c r="D3707" s="13"/>
      <c r="G3707" s="13"/>
    </row>
    <row r="3708" spans="4:7" x14ac:dyDescent="0.2">
      <c r="D3708" s="13"/>
      <c r="G3708" s="13"/>
    </row>
    <row r="3709" spans="4:7" x14ac:dyDescent="0.2">
      <c r="D3709" s="13"/>
      <c r="G3709" s="13"/>
    </row>
    <row r="3710" spans="4:7" x14ac:dyDescent="0.2">
      <c r="D3710" s="13"/>
      <c r="G3710" s="13"/>
    </row>
    <row r="3711" spans="4:7" x14ac:dyDescent="0.2">
      <c r="D3711" s="13"/>
      <c r="G3711" s="13"/>
    </row>
    <row r="3712" spans="4:7" x14ac:dyDescent="0.2">
      <c r="D3712" s="13"/>
      <c r="G3712" s="13"/>
    </row>
    <row r="3713" spans="4:7" x14ac:dyDescent="0.2">
      <c r="D3713" s="13"/>
      <c r="G3713" s="13"/>
    </row>
    <row r="3714" spans="4:7" x14ac:dyDescent="0.2">
      <c r="D3714" s="13"/>
      <c r="G3714" s="13"/>
    </row>
    <row r="3715" spans="4:7" x14ac:dyDescent="0.2">
      <c r="D3715" s="13"/>
      <c r="G3715" s="13"/>
    </row>
    <row r="3716" spans="4:7" x14ac:dyDescent="0.2">
      <c r="D3716" s="13"/>
      <c r="G3716" s="13"/>
    </row>
    <row r="3717" spans="4:7" x14ac:dyDescent="0.2">
      <c r="D3717" s="13"/>
      <c r="G3717" s="13"/>
    </row>
    <row r="3718" spans="4:7" x14ac:dyDescent="0.2">
      <c r="D3718" s="13"/>
      <c r="G3718" s="13"/>
    </row>
    <row r="3719" spans="4:7" x14ac:dyDescent="0.2">
      <c r="D3719" s="13"/>
      <c r="G3719" s="13"/>
    </row>
    <row r="3720" spans="4:7" x14ac:dyDescent="0.2">
      <c r="D3720" s="13"/>
      <c r="G3720" s="13"/>
    </row>
    <row r="3721" spans="4:7" x14ac:dyDescent="0.2">
      <c r="D3721" s="13"/>
      <c r="G3721" s="13"/>
    </row>
    <row r="3722" spans="4:7" x14ac:dyDescent="0.2">
      <c r="D3722" s="13"/>
      <c r="G3722" s="13"/>
    </row>
    <row r="3723" spans="4:7" x14ac:dyDescent="0.2">
      <c r="D3723" s="13"/>
      <c r="G3723" s="13"/>
    </row>
    <row r="3724" spans="4:7" x14ac:dyDescent="0.2">
      <c r="D3724" s="13"/>
      <c r="G3724" s="13"/>
    </row>
    <row r="3725" spans="4:7" x14ac:dyDescent="0.2">
      <c r="D3725" s="13"/>
      <c r="G3725" s="13"/>
    </row>
    <row r="3726" spans="4:7" x14ac:dyDescent="0.2">
      <c r="D3726" s="13"/>
      <c r="G3726" s="13"/>
    </row>
    <row r="3727" spans="4:7" x14ac:dyDescent="0.2">
      <c r="D3727" s="13"/>
      <c r="G3727" s="13"/>
    </row>
    <row r="3728" spans="4:7" x14ac:dyDescent="0.2">
      <c r="D3728" s="13"/>
      <c r="G3728" s="13"/>
    </row>
    <row r="3729" spans="4:7" x14ac:dyDescent="0.2">
      <c r="D3729" s="13"/>
      <c r="G3729" s="13"/>
    </row>
    <row r="3730" spans="4:7" x14ac:dyDescent="0.2">
      <c r="D3730" s="13"/>
      <c r="G3730" s="13"/>
    </row>
    <row r="3731" spans="4:7" x14ac:dyDescent="0.2">
      <c r="D3731" s="13"/>
      <c r="G3731" s="13"/>
    </row>
    <row r="3732" spans="4:7" x14ac:dyDescent="0.2">
      <c r="D3732" s="13"/>
      <c r="G3732" s="13"/>
    </row>
    <row r="3733" spans="4:7" x14ac:dyDescent="0.2">
      <c r="D3733" s="13"/>
      <c r="G3733" s="13"/>
    </row>
    <row r="3734" spans="4:7" x14ac:dyDescent="0.2">
      <c r="D3734" s="13"/>
      <c r="G3734" s="13"/>
    </row>
    <row r="3735" spans="4:7" x14ac:dyDescent="0.2">
      <c r="D3735" s="13"/>
      <c r="G3735" s="13"/>
    </row>
    <row r="3736" spans="4:7" x14ac:dyDescent="0.2">
      <c r="D3736" s="13"/>
      <c r="G3736" s="13"/>
    </row>
    <row r="3737" spans="4:7" x14ac:dyDescent="0.2">
      <c r="D3737" s="13"/>
      <c r="G3737" s="13"/>
    </row>
    <row r="3738" spans="4:7" x14ac:dyDescent="0.2">
      <c r="D3738" s="13"/>
      <c r="G3738" s="13"/>
    </row>
    <row r="3739" spans="4:7" x14ac:dyDescent="0.2">
      <c r="D3739" s="13"/>
      <c r="G3739" s="13"/>
    </row>
    <row r="3740" spans="4:7" x14ac:dyDescent="0.2">
      <c r="D3740" s="13"/>
      <c r="G3740" s="13"/>
    </row>
    <row r="3741" spans="4:7" x14ac:dyDescent="0.2">
      <c r="D3741" s="13"/>
      <c r="G3741" s="13"/>
    </row>
    <row r="3742" spans="4:7" x14ac:dyDescent="0.2">
      <c r="D3742" s="13"/>
      <c r="G3742" s="13"/>
    </row>
    <row r="3743" spans="4:7" x14ac:dyDescent="0.2">
      <c r="D3743" s="13"/>
      <c r="G3743" s="13"/>
    </row>
    <row r="3744" spans="4:7" x14ac:dyDescent="0.2">
      <c r="D3744" s="13"/>
      <c r="G3744" s="13"/>
    </row>
    <row r="3745" spans="4:7" x14ac:dyDescent="0.2">
      <c r="D3745" s="13"/>
      <c r="G3745" s="13"/>
    </row>
    <row r="3746" spans="4:7" x14ac:dyDescent="0.2">
      <c r="D3746" s="13"/>
      <c r="G3746" s="13"/>
    </row>
    <row r="3747" spans="4:7" x14ac:dyDescent="0.2">
      <c r="D3747" s="13"/>
      <c r="G3747" s="13"/>
    </row>
    <row r="3748" spans="4:7" x14ac:dyDescent="0.2">
      <c r="D3748" s="13"/>
      <c r="G3748" s="13"/>
    </row>
    <row r="3749" spans="4:7" x14ac:dyDescent="0.2">
      <c r="D3749" s="13"/>
      <c r="G3749" s="13"/>
    </row>
    <row r="3750" spans="4:7" x14ac:dyDescent="0.2">
      <c r="D3750" s="13"/>
      <c r="G3750" s="13"/>
    </row>
    <row r="3751" spans="4:7" x14ac:dyDescent="0.2">
      <c r="D3751" s="13"/>
      <c r="G3751" s="13"/>
    </row>
    <row r="3752" spans="4:7" x14ac:dyDescent="0.2">
      <c r="D3752" s="13"/>
      <c r="G3752" s="13"/>
    </row>
    <row r="3753" spans="4:7" x14ac:dyDescent="0.2">
      <c r="D3753" s="13"/>
      <c r="G3753" s="13"/>
    </row>
    <row r="3754" spans="4:7" x14ac:dyDescent="0.2">
      <c r="D3754" s="13"/>
      <c r="G3754" s="13"/>
    </row>
    <row r="3755" spans="4:7" x14ac:dyDescent="0.2">
      <c r="D3755" s="13"/>
      <c r="G3755" s="13"/>
    </row>
    <row r="3756" spans="4:7" x14ac:dyDescent="0.2">
      <c r="D3756" s="13"/>
      <c r="G3756" s="13"/>
    </row>
    <row r="3757" spans="4:7" x14ac:dyDescent="0.2">
      <c r="D3757" s="13"/>
      <c r="G3757" s="13"/>
    </row>
    <row r="3758" spans="4:7" x14ac:dyDescent="0.2">
      <c r="D3758" s="13"/>
      <c r="G3758" s="13"/>
    </row>
    <row r="3759" spans="4:7" x14ac:dyDescent="0.2">
      <c r="D3759" s="13"/>
      <c r="G3759" s="13"/>
    </row>
    <row r="3760" spans="4:7" x14ac:dyDescent="0.2">
      <c r="D3760" s="13"/>
      <c r="G3760" s="13"/>
    </row>
    <row r="3761" spans="4:7" x14ac:dyDescent="0.2">
      <c r="D3761" s="13"/>
      <c r="G3761" s="13"/>
    </row>
    <row r="3762" spans="4:7" x14ac:dyDescent="0.2">
      <c r="D3762" s="13"/>
      <c r="G3762" s="13"/>
    </row>
    <row r="3763" spans="4:7" x14ac:dyDescent="0.2">
      <c r="D3763" s="13"/>
      <c r="G3763" s="13"/>
    </row>
    <row r="3764" spans="4:7" x14ac:dyDescent="0.2">
      <c r="D3764" s="13"/>
      <c r="G3764" s="13"/>
    </row>
    <row r="3765" spans="4:7" x14ac:dyDescent="0.2">
      <c r="D3765" s="13"/>
      <c r="G3765" s="13"/>
    </row>
    <row r="3766" spans="4:7" x14ac:dyDescent="0.2">
      <c r="D3766" s="13"/>
      <c r="G3766" s="13"/>
    </row>
    <row r="3767" spans="4:7" x14ac:dyDescent="0.2">
      <c r="D3767" s="13"/>
      <c r="G3767" s="13"/>
    </row>
    <row r="3768" spans="4:7" x14ac:dyDescent="0.2">
      <c r="D3768" s="13"/>
      <c r="G3768" s="13"/>
    </row>
    <row r="3769" spans="4:7" x14ac:dyDescent="0.2">
      <c r="D3769" s="13"/>
      <c r="G3769" s="13"/>
    </row>
    <row r="3770" spans="4:7" x14ac:dyDescent="0.2">
      <c r="D3770" s="13"/>
      <c r="G3770" s="13"/>
    </row>
    <row r="3771" spans="4:7" x14ac:dyDescent="0.2">
      <c r="D3771" s="13"/>
      <c r="G3771" s="13"/>
    </row>
    <row r="3772" spans="4:7" x14ac:dyDescent="0.2">
      <c r="D3772" s="13"/>
      <c r="G3772" s="13"/>
    </row>
    <row r="3773" spans="4:7" x14ac:dyDescent="0.2">
      <c r="D3773" s="13"/>
      <c r="G3773" s="13"/>
    </row>
    <row r="3774" spans="4:7" x14ac:dyDescent="0.2">
      <c r="D3774" s="13"/>
      <c r="G3774" s="13"/>
    </row>
    <row r="3775" spans="4:7" x14ac:dyDescent="0.2">
      <c r="D3775" s="13"/>
      <c r="G3775" s="13"/>
    </row>
    <row r="3776" spans="4:7" x14ac:dyDescent="0.2">
      <c r="D3776" s="13"/>
      <c r="G3776" s="13"/>
    </row>
    <row r="3777" spans="4:7" x14ac:dyDescent="0.2">
      <c r="D3777" s="13"/>
      <c r="G3777" s="13"/>
    </row>
    <row r="3778" spans="4:7" x14ac:dyDescent="0.2">
      <c r="D3778" s="13"/>
      <c r="G3778" s="13"/>
    </row>
    <row r="3779" spans="4:7" x14ac:dyDescent="0.2">
      <c r="D3779" s="13"/>
      <c r="G3779" s="13"/>
    </row>
    <row r="3780" spans="4:7" x14ac:dyDescent="0.2">
      <c r="D3780" s="13"/>
      <c r="G3780" s="13"/>
    </row>
    <row r="3781" spans="4:7" x14ac:dyDescent="0.2">
      <c r="D3781" s="13"/>
      <c r="G3781" s="13"/>
    </row>
    <row r="3782" spans="4:7" x14ac:dyDescent="0.2">
      <c r="D3782" s="13"/>
      <c r="G3782" s="13"/>
    </row>
    <row r="3783" spans="4:7" x14ac:dyDescent="0.2">
      <c r="D3783" s="13"/>
      <c r="G3783" s="13"/>
    </row>
    <row r="3784" spans="4:7" x14ac:dyDescent="0.2">
      <c r="D3784" s="13"/>
      <c r="G3784" s="13"/>
    </row>
    <row r="3785" spans="4:7" x14ac:dyDescent="0.2">
      <c r="D3785" s="13"/>
      <c r="G3785" s="13"/>
    </row>
    <row r="3786" spans="4:7" x14ac:dyDescent="0.2">
      <c r="D3786" s="13"/>
      <c r="G3786" s="13"/>
    </row>
    <row r="3787" spans="4:7" x14ac:dyDescent="0.2">
      <c r="D3787" s="13"/>
      <c r="G3787" s="13"/>
    </row>
    <row r="3788" spans="4:7" x14ac:dyDescent="0.2">
      <c r="D3788" s="13"/>
      <c r="G3788" s="13"/>
    </row>
    <row r="3789" spans="4:7" x14ac:dyDescent="0.2">
      <c r="D3789" s="13"/>
      <c r="G3789" s="13"/>
    </row>
    <row r="3790" spans="4:7" x14ac:dyDescent="0.2">
      <c r="D3790" s="13"/>
      <c r="G3790" s="13"/>
    </row>
    <row r="3791" spans="4:7" x14ac:dyDescent="0.2">
      <c r="D3791" s="13"/>
      <c r="G3791" s="13"/>
    </row>
    <row r="3792" spans="4:7" x14ac:dyDescent="0.2">
      <c r="D3792" s="13"/>
      <c r="G3792" s="13"/>
    </row>
    <row r="3793" spans="4:7" x14ac:dyDescent="0.2">
      <c r="D3793" s="13"/>
      <c r="G3793" s="13"/>
    </row>
    <row r="3794" spans="4:7" x14ac:dyDescent="0.2">
      <c r="D3794" s="13"/>
      <c r="G3794" s="13"/>
    </row>
    <row r="3795" spans="4:7" x14ac:dyDescent="0.2">
      <c r="D3795" s="13"/>
      <c r="G3795" s="13"/>
    </row>
    <row r="3796" spans="4:7" x14ac:dyDescent="0.2">
      <c r="D3796" s="13"/>
      <c r="G3796" s="13"/>
    </row>
    <row r="3797" spans="4:7" x14ac:dyDescent="0.2">
      <c r="D3797" s="13"/>
      <c r="G3797" s="13"/>
    </row>
    <row r="3798" spans="4:7" x14ac:dyDescent="0.2">
      <c r="D3798" s="13"/>
      <c r="G3798" s="13"/>
    </row>
    <row r="3799" spans="4:7" x14ac:dyDescent="0.2">
      <c r="D3799" s="13"/>
      <c r="G3799" s="13"/>
    </row>
    <row r="3800" spans="4:7" x14ac:dyDescent="0.2">
      <c r="D3800" s="13"/>
      <c r="G3800" s="13"/>
    </row>
    <row r="3801" spans="4:7" x14ac:dyDescent="0.2">
      <c r="D3801" s="13"/>
      <c r="G3801" s="13"/>
    </row>
    <row r="3802" spans="4:7" x14ac:dyDescent="0.2">
      <c r="D3802" s="13"/>
      <c r="G3802" s="13"/>
    </row>
    <row r="3803" spans="4:7" x14ac:dyDescent="0.2">
      <c r="D3803" s="13"/>
      <c r="G3803" s="13"/>
    </row>
    <row r="3804" spans="4:7" x14ac:dyDescent="0.2">
      <c r="D3804" s="13"/>
      <c r="G3804" s="13"/>
    </row>
    <row r="3805" spans="4:7" x14ac:dyDescent="0.2">
      <c r="D3805" s="13"/>
      <c r="G3805" s="13"/>
    </row>
    <row r="3806" spans="4:7" x14ac:dyDescent="0.2">
      <c r="D3806" s="13"/>
      <c r="G3806" s="13"/>
    </row>
    <row r="3807" spans="4:7" x14ac:dyDescent="0.2">
      <c r="D3807" s="13"/>
      <c r="G3807" s="13"/>
    </row>
    <row r="3808" spans="4:7" x14ac:dyDescent="0.2">
      <c r="D3808" s="13"/>
      <c r="G3808" s="13"/>
    </row>
    <row r="3809" spans="4:7" x14ac:dyDescent="0.2">
      <c r="D3809" s="13"/>
      <c r="G3809" s="13"/>
    </row>
    <row r="3810" spans="4:7" x14ac:dyDescent="0.2">
      <c r="D3810" s="13"/>
      <c r="G3810" s="13"/>
    </row>
    <row r="3811" spans="4:7" x14ac:dyDescent="0.2">
      <c r="D3811" s="13"/>
      <c r="G3811" s="13"/>
    </row>
    <row r="3812" spans="4:7" x14ac:dyDescent="0.2">
      <c r="D3812" s="13"/>
      <c r="G3812" s="13"/>
    </row>
    <row r="3813" spans="4:7" x14ac:dyDescent="0.2">
      <c r="D3813" s="13"/>
      <c r="G3813" s="13"/>
    </row>
    <row r="3814" spans="4:7" x14ac:dyDescent="0.2">
      <c r="D3814" s="13"/>
      <c r="G3814" s="13"/>
    </row>
    <row r="3815" spans="4:7" x14ac:dyDescent="0.2">
      <c r="D3815" s="13"/>
      <c r="G3815" s="13"/>
    </row>
    <row r="3816" spans="4:7" x14ac:dyDescent="0.2">
      <c r="D3816" s="13"/>
      <c r="G3816" s="13"/>
    </row>
    <row r="3817" spans="4:7" x14ac:dyDescent="0.2">
      <c r="D3817" s="13"/>
      <c r="G3817" s="13"/>
    </row>
    <row r="3818" spans="4:7" x14ac:dyDescent="0.2">
      <c r="D3818" s="13"/>
      <c r="G3818" s="13"/>
    </row>
    <row r="3819" spans="4:7" x14ac:dyDescent="0.2">
      <c r="D3819" s="13"/>
      <c r="G3819" s="13"/>
    </row>
    <row r="3820" spans="4:7" x14ac:dyDescent="0.2">
      <c r="D3820" s="13"/>
      <c r="G3820" s="13"/>
    </row>
    <row r="3821" spans="4:7" x14ac:dyDescent="0.2">
      <c r="D3821" s="13"/>
      <c r="G3821" s="13"/>
    </row>
    <row r="3822" spans="4:7" x14ac:dyDescent="0.2">
      <c r="D3822" s="13"/>
      <c r="G3822" s="13"/>
    </row>
    <row r="3823" spans="4:7" x14ac:dyDescent="0.2">
      <c r="D3823" s="13"/>
      <c r="G3823" s="13"/>
    </row>
    <row r="3824" spans="4:7" x14ac:dyDescent="0.2">
      <c r="D3824" s="13"/>
      <c r="G3824" s="13"/>
    </row>
    <row r="3825" spans="4:7" x14ac:dyDescent="0.2">
      <c r="D3825" s="13"/>
      <c r="G3825" s="13"/>
    </row>
    <row r="3826" spans="4:7" x14ac:dyDescent="0.2">
      <c r="D3826" s="13"/>
      <c r="G3826" s="13"/>
    </row>
    <row r="3827" spans="4:7" x14ac:dyDescent="0.2">
      <c r="D3827" s="13"/>
      <c r="G3827" s="13"/>
    </row>
    <row r="3828" spans="4:7" x14ac:dyDescent="0.2">
      <c r="D3828" s="13"/>
      <c r="G3828" s="13"/>
    </row>
    <row r="3829" spans="4:7" x14ac:dyDescent="0.2">
      <c r="D3829" s="13"/>
      <c r="G3829" s="13"/>
    </row>
    <row r="3830" spans="4:7" x14ac:dyDescent="0.2">
      <c r="D3830" s="13"/>
      <c r="G3830" s="13"/>
    </row>
    <row r="3831" spans="4:7" x14ac:dyDescent="0.2">
      <c r="D3831" s="13"/>
      <c r="G3831" s="13"/>
    </row>
    <row r="3832" spans="4:7" x14ac:dyDescent="0.2">
      <c r="D3832" s="13"/>
      <c r="G3832" s="13"/>
    </row>
    <row r="3833" spans="4:7" x14ac:dyDescent="0.2">
      <c r="D3833" s="13"/>
      <c r="G3833" s="13"/>
    </row>
    <row r="3834" spans="4:7" x14ac:dyDescent="0.2">
      <c r="D3834" s="13"/>
      <c r="G3834" s="13"/>
    </row>
    <row r="3835" spans="4:7" x14ac:dyDescent="0.2">
      <c r="D3835" s="13"/>
      <c r="G3835" s="13"/>
    </row>
    <row r="3836" spans="4:7" x14ac:dyDescent="0.2">
      <c r="D3836" s="13"/>
      <c r="G3836" s="13"/>
    </row>
    <row r="3837" spans="4:7" x14ac:dyDescent="0.2">
      <c r="D3837" s="13"/>
      <c r="G3837" s="13"/>
    </row>
    <row r="3838" spans="4:7" x14ac:dyDescent="0.2">
      <c r="D3838" s="13"/>
      <c r="G3838" s="13"/>
    </row>
    <row r="3839" spans="4:7" x14ac:dyDescent="0.2">
      <c r="D3839" s="13"/>
      <c r="G3839" s="13"/>
    </row>
    <row r="3840" spans="4:7" x14ac:dyDescent="0.2">
      <c r="D3840" s="13"/>
      <c r="G3840" s="13"/>
    </row>
    <row r="3841" spans="4:7" x14ac:dyDescent="0.2">
      <c r="D3841" s="13"/>
      <c r="G3841" s="13"/>
    </row>
    <row r="3842" spans="4:7" x14ac:dyDescent="0.2">
      <c r="D3842" s="13"/>
      <c r="G3842" s="13"/>
    </row>
    <row r="3843" spans="4:7" x14ac:dyDescent="0.2">
      <c r="D3843" s="13"/>
      <c r="G3843" s="13"/>
    </row>
    <row r="3844" spans="4:7" x14ac:dyDescent="0.2">
      <c r="D3844" s="13"/>
      <c r="G3844" s="13"/>
    </row>
    <row r="3845" spans="4:7" x14ac:dyDescent="0.2">
      <c r="D3845" s="13"/>
      <c r="G3845" s="13"/>
    </row>
    <row r="3846" spans="4:7" x14ac:dyDescent="0.2">
      <c r="D3846" s="13"/>
      <c r="G3846" s="13"/>
    </row>
    <row r="3847" spans="4:7" x14ac:dyDescent="0.2">
      <c r="D3847" s="13"/>
      <c r="G3847" s="13"/>
    </row>
    <row r="3848" spans="4:7" x14ac:dyDescent="0.2">
      <c r="D3848" s="13"/>
      <c r="G3848" s="13"/>
    </row>
    <row r="3849" spans="4:7" x14ac:dyDescent="0.2">
      <c r="D3849" s="13"/>
      <c r="G3849" s="13"/>
    </row>
    <row r="3850" spans="4:7" x14ac:dyDescent="0.2">
      <c r="D3850" s="13"/>
      <c r="G3850" s="13"/>
    </row>
    <row r="3851" spans="4:7" x14ac:dyDescent="0.2">
      <c r="D3851" s="13"/>
      <c r="G3851" s="13"/>
    </row>
    <row r="3852" spans="4:7" x14ac:dyDescent="0.2">
      <c r="D3852" s="13"/>
      <c r="G3852" s="13"/>
    </row>
    <row r="3853" spans="4:7" x14ac:dyDescent="0.2">
      <c r="D3853" s="13"/>
      <c r="G3853" s="13"/>
    </row>
    <row r="3854" spans="4:7" x14ac:dyDescent="0.2">
      <c r="D3854" s="13"/>
      <c r="G3854" s="13"/>
    </row>
    <row r="3855" spans="4:7" x14ac:dyDescent="0.2">
      <c r="D3855" s="13"/>
      <c r="G3855" s="13"/>
    </row>
    <row r="3856" spans="4:7" x14ac:dyDescent="0.2">
      <c r="D3856" s="13"/>
      <c r="G3856" s="13"/>
    </row>
    <row r="3857" spans="4:7" x14ac:dyDescent="0.2">
      <c r="D3857" s="13"/>
      <c r="G3857" s="13"/>
    </row>
    <row r="3858" spans="4:7" x14ac:dyDescent="0.2">
      <c r="D3858" s="13"/>
      <c r="G3858" s="13"/>
    </row>
    <row r="3859" spans="4:7" x14ac:dyDescent="0.2">
      <c r="D3859" s="13"/>
      <c r="G3859" s="13"/>
    </row>
    <row r="3860" spans="4:7" x14ac:dyDescent="0.2">
      <c r="D3860" s="13"/>
      <c r="G3860" s="13"/>
    </row>
    <row r="3861" spans="4:7" x14ac:dyDescent="0.2">
      <c r="D3861" s="13"/>
      <c r="G3861" s="13"/>
    </row>
    <row r="3862" spans="4:7" x14ac:dyDescent="0.2">
      <c r="D3862" s="13"/>
      <c r="G3862" s="13"/>
    </row>
    <row r="3863" spans="4:7" x14ac:dyDescent="0.2">
      <c r="D3863" s="13"/>
      <c r="G3863" s="13"/>
    </row>
    <row r="3864" spans="4:7" x14ac:dyDescent="0.2">
      <c r="D3864" s="13"/>
      <c r="G3864" s="13"/>
    </row>
    <row r="3865" spans="4:7" x14ac:dyDescent="0.2">
      <c r="D3865" s="13"/>
      <c r="G3865" s="13"/>
    </row>
    <row r="3866" spans="4:7" x14ac:dyDescent="0.2">
      <c r="D3866" s="13"/>
      <c r="G3866" s="13"/>
    </row>
    <row r="3867" spans="4:7" x14ac:dyDescent="0.2">
      <c r="D3867" s="13"/>
      <c r="G3867" s="13"/>
    </row>
    <row r="3868" spans="4:7" x14ac:dyDescent="0.2">
      <c r="D3868" s="13"/>
      <c r="G3868" s="13"/>
    </row>
    <row r="3869" spans="4:7" x14ac:dyDescent="0.2">
      <c r="D3869" s="13"/>
      <c r="G3869" s="13"/>
    </row>
    <row r="3870" spans="4:7" x14ac:dyDescent="0.2">
      <c r="D3870" s="13"/>
      <c r="G3870" s="13"/>
    </row>
    <row r="3871" spans="4:7" x14ac:dyDescent="0.2">
      <c r="D3871" s="13"/>
      <c r="G3871" s="13"/>
    </row>
    <row r="3872" spans="4:7" x14ac:dyDescent="0.2">
      <c r="D3872" s="13"/>
      <c r="G3872" s="13"/>
    </row>
    <row r="3873" spans="4:7" x14ac:dyDescent="0.2">
      <c r="D3873" s="13"/>
      <c r="G3873" s="13"/>
    </row>
    <row r="3874" spans="4:7" x14ac:dyDescent="0.2">
      <c r="D3874" s="13"/>
      <c r="G3874" s="13"/>
    </row>
    <row r="3875" spans="4:7" x14ac:dyDescent="0.2">
      <c r="D3875" s="13"/>
      <c r="G3875" s="13"/>
    </row>
    <row r="3876" spans="4:7" x14ac:dyDescent="0.2">
      <c r="D3876" s="13"/>
      <c r="G3876" s="13"/>
    </row>
    <row r="3877" spans="4:7" x14ac:dyDescent="0.2">
      <c r="D3877" s="13"/>
      <c r="G3877" s="13"/>
    </row>
    <row r="3878" spans="4:7" x14ac:dyDescent="0.2">
      <c r="D3878" s="13"/>
      <c r="G3878" s="13"/>
    </row>
    <row r="3879" spans="4:7" x14ac:dyDescent="0.2">
      <c r="D3879" s="13"/>
      <c r="G3879" s="13"/>
    </row>
    <row r="3880" spans="4:7" x14ac:dyDescent="0.2">
      <c r="D3880" s="13"/>
      <c r="G3880" s="13"/>
    </row>
    <row r="3881" spans="4:7" x14ac:dyDescent="0.2">
      <c r="D3881" s="13"/>
      <c r="G3881" s="13"/>
    </row>
    <row r="3882" spans="4:7" x14ac:dyDescent="0.2">
      <c r="D3882" s="13"/>
      <c r="G3882" s="13"/>
    </row>
    <row r="3883" spans="4:7" x14ac:dyDescent="0.2">
      <c r="D3883" s="13"/>
      <c r="G3883" s="13"/>
    </row>
    <row r="3884" spans="4:7" x14ac:dyDescent="0.2">
      <c r="D3884" s="13"/>
      <c r="G3884" s="13"/>
    </row>
    <row r="3885" spans="4:7" x14ac:dyDescent="0.2">
      <c r="D3885" s="13"/>
      <c r="G3885" s="13"/>
    </row>
    <row r="3886" spans="4:7" x14ac:dyDescent="0.2">
      <c r="D3886" s="13"/>
      <c r="G3886" s="13"/>
    </row>
    <row r="3887" spans="4:7" x14ac:dyDescent="0.2">
      <c r="D3887" s="13"/>
      <c r="G3887" s="13"/>
    </row>
    <row r="3888" spans="4:7" x14ac:dyDescent="0.2">
      <c r="D3888" s="13"/>
      <c r="G3888" s="13"/>
    </row>
    <row r="3889" spans="4:7" x14ac:dyDescent="0.2">
      <c r="D3889" s="13"/>
      <c r="G3889" s="13"/>
    </row>
    <row r="3890" spans="4:7" x14ac:dyDescent="0.2">
      <c r="D3890" s="13"/>
      <c r="G3890" s="13"/>
    </row>
    <row r="3891" spans="4:7" x14ac:dyDescent="0.2">
      <c r="D3891" s="13"/>
      <c r="G3891" s="13"/>
    </row>
    <row r="3892" spans="4:7" x14ac:dyDescent="0.2">
      <c r="D3892" s="13"/>
      <c r="G3892" s="13"/>
    </row>
    <row r="3893" spans="4:7" x14ac:dyDescent="0.2">
      <c r="D3893" s="13"/>
      <c r="G3893" s="13"/>
    </row>
    <row r="3894" spans="4:7" x14ac:dyDescent="0.2">
      <c r="D3894" s="13"/>
      <c r="G3894" s="13"/>
    </row>
    <row r="3895" spans="4:7" x14ac:dyDescent="0.2">
      <c r="D3895" s="13"/>
      <c r="G3895" s="13"/>
    </row>
    <row r="3896" spans="4:7" x14ac:dyDescent="0.2">
      <c r="D3896" s="13"/>
      <c r="G3896" s="13"/>
    </row>
    <row r="3897" spans="4:7" x14ac:dyDescent="0.2">
      <c r="D3897" s="13"/>
      <c r="G3897" s="13"/>
    </row>
    <row r="3898" spans="4:7" x14ac:dyDescent="0.2">
      <c r="D3898" s="13"/>
      <c r="G3898" s="13"/>
    </row>
    <row r="3899" spans="4:7" x14ac:dyDescent="0.2">
      <c r="D3899" s="13"/>
      <c r="G3899" s="13"/>
    </row>
    <row r="3900" spans="4:7" x14ac:dyDescent="0.2">
      <c r="D3900" s="13"/>
      <c r="G3900" s="13"/>
    </row>
    <row r="3901" spans="4:7" x14ac:dyDescent="0.2">
      <c r="D3901" s="13"/>
      <c r="G3901" s="13"/>
    </row>
    <row r="3902" spans="4:7" x14ac:dyDescent="0.2">
      <c r="D3902" s="13"/>
      <c r="G3902" s="13"/>
    </row>
    <row r="3903" spans="4:7" x14ac:dyDescent="0.2">
      <c r="D3903" s="13"/>
      <c r="G3903" s="13"/>
    </row>
    <row r="3904" spans="4:7" x14ac:dyDescent="0.2">
      <c r="D3904" s="13"/>
      <c r="G3904" s="13"/>
    </row>
    <row r="3905" spans="4:7" x14ac:dyDescent="0.2">
      <c r="D3905" s="13"/>
      <c r="G3905" s="13"/>
    </row>
    <row r="3906" spans="4:7" x14ac:dyDescent="0.2">
      <c r="D3906" s="13"/>
      <c r="G3906" s="13"/>
    </row>
    <row r="3907" spans="4:7" x14ac:dyDescent="0.2">
      <c r="D3907" s="13"/>
      <c r="G3907" s="13"/>
    </row>
    <row r="3908" spans="4:7" x14ac:dyDescent="0.2">
      <c r="D3908" s="13"/>
      <c r="G3908" s="13"/>
    </row>
    <row r="3909" spans="4:7" x14ac:dyDescent="0.2">
      <c r="D3909" s="13"/>
      <c r="G3909" s="13"/>
    </row>
    <row r="3910" spans="4:7" x14ac:dyDescent="0.2">
      <c r="D3910" s="13"/>
      <c r="G3910" s="13"/>
    </row>
    <row r="3911" spans="4:7" x14ac:dyDescent="0.2">
      <c r="D3911" s="13"/>
      <c r="G3911" s="13"/>
    </row>
    <row r="3912" spans="4:7" x14ac:dyDescent="0.2">
      <c r="D3912" s="13"/>
      <c r="G3912" s="13"/>
    </row>
    <row r="3913" spans="4:7" x14ac:dyDescent="0.2">
      <c r="D3913" s="13"/>
      <c r="G3913" s="13"/>
    </row>
    <row r="3914" spans="4:7" x14ac:dyDescent="0.2">
      <c r="D3914" s="13"/>
      <c r="G3914" s="13"/>
    </row>
    <row r="3915" spans="4:7" x14ac:dyDescent="0.2">
      <c r="D3915" s="13"/>
      <c r="G3915" s="13"/>
    </row>
    <row r="3916" spans="4:7" x14ac:dyDescent="0.2">
      <c r="D3916" s="13"/>
      <c r="G3916" s="13"/>
    </row>
    <row r="3917" spans="4:7" x14ac:dyDescent="0.2">
      <c r="D3917" s="13"/>
      <c r="G3917" s="13"/>
    </row>
    <row r="3918" spans="4:7" x14ac:dyDescent="0.2">
      <c r="D3918" s="13"/>
      <c r="G3918" s="13"/>
    </row>
    <row r="3919" spans="4:7" x14ac:dyDescent="0.2">
      <c r="D3919" s="13"/>
      <c r="G3919" s="13"/>
    </row>
    <row r="3920" spans="4:7" x14ac:dyDescent="0.2">
      <c r="D3920" s="13"/>
      <c r="G3920" s="13"/>
    </row>
    <row r="3921" spans="4:7" x14ac:dyDescent="0.2">
      <c r="D3921" s="13"/>
      <c r="G3921" s="13"/>
    </row>
    <row r="3922" spans="4:7" x14ac:dyDescent="0.2">
      <c r="D3922" s="13"/>
      <c r="G3922" s="13"/>
    </row>
    <row r="3923" spans="4:7" x14ac:dyDescent="0.2">
      <c r="D3923" s="13"/>
      <c r="G3923" s="13"/>
    </row>
    <row r="3924" spans="4:7" x14ac:dyDescent="0.2">
      <c r="D3924" s="13"/>
      <c r="G3924" s="13"/>
    </row>
    <row r="3925" spans="4:7" x14ac:dyDescent="0.2">
      <c r="D3925" s="13"/>
      <c r="G3925" s="13"/>
    </row>
    <row r="3926" spans="4:7" x14ac:dyDescent="0.2">
      <c r="D3926" s="13"/>
      <c r="G3926" s="13"/>
    </row>
    <row r="3927" spans="4:7" x14ac:dyDescent="0.2">
      <c r="D3927" s="13"/>
      <c r="G3927" s="13"/>
    </row>
    <row r="3928" spans="4:7" x14ac:dyDescent="0.2">
      <c r="D3928" s="13"/>
      <c r="G3928" s="13"/>
    </row>
    <row r="3929" spans="4:7" x14ac:dyDescent="0.2">
      <c r="D3929" s="13"/>
      <c r="G3929" s="13"/>
    </row>
    <row r="3930" spans="4:7" x14ac:dyDescent="0.2">
      <c r="D3930" s="13"/>
      <c r="G3930" s="13"/>
    </row>
    <row r="3931" spans="4:7" x14ac:dyDescent="0.2">
      <c r="D3931" s="13"/>
      <c r="G3931" s="13"/>
    </row>
    <row r="3932" spans="4:7" x14ac:dyDescent="0.2">
      <c r="D3932" s="13"/>
      <c r="G3932" s="13"/>
    </row>
    <row r="3933" spans="4:7" x14ac:dyDescent="0.2">
      <c r="D3933" s="13"/>
      <c r="G3933" s="13"/>
    </row>
    <row r="3934" spans="4:7" x14ac:dyDescent="0.2">
      <c r="D3934" s="13"/>
      <c r="G3934" s="13"/>
    </row>
    <row r="3935" spans="4:7" x14ac:dyDescent="0.2">
      <c r="D3935" s="13"/>
      <c r="G3935" s="13"/>
    </row>
    <row r="3936" spans="4:7" x14ac:dyDescent="0.2">
      <c r="D3936" s="13"/>
      <c r="G3936" s="13"/>
    </row>
    <row r="3937" spans="4:7" x14ac:dyDescent="0.2">
      <c r="D3937" s="13"/>
      <c r="G3937" s="13"/>
    </row>
    <row r="3938" spans="4:7" x14ac:dyDescent="0.2">
      <c r="D3938" s="13"/>
      <c r="G3938" s="13"/>
    </row>
    <row r="3939" spans="4:7" x14ac:dyDescent="0.2">
      <c r="D3939" s="13"/>
      <c r="G3939" s="13"/>
    </row>
    <row r="3940" spans="4:7" x14ac:dyDescent="0.2">
      <c r="D3940" s="13"/>
      <c r="G3940" s="13"/>
    </row>
    <row r="3941" spans="4:7" x14ac:dyDescent="0.2">
      <c r="D3941" s="13"/>
      <c r="G3941" s="13"/>
    </row>
    <row r="3942" spans="4:7" x14ac:dyDescent="0.2">
      <c r="D3942" s="13"/>
      <c r="G3942" s="13"/>
    </row>
    <row r="3943" spans="4:7" x14ac:dyDescent="0.2">
      <c r="D3943" s="13"/>
      <c r="G3943" s="13"/>
    </row>
    <row r="3944" spans="4:7" x14ac:dyDescent="0.2">
      <c r="D3944" s="13"/>
      <c r="G3944" s="13"/>
    </row>
    <row r="3945" spans="4:7" x14ac:dyDescent="0.2">
      <c r="D3945" s="13"/>
      <c r="G3945" s="13"/>
    </row>
    <row r="3946" spans="4:7" x14ac:dyDescent="0.2">
      <c r="D3946" s="13"/>
      <c r="G3946" s="13"/>
    </row>
    <row r="3947" spans="4:7" x14ac:dyDescent="0.2">
      <c r="D3947" s="13"/>
      <c r="G3947" s="13"/>
    </row>
    <row r="3948" spans="4:7" x14ac:dyDescent="0.2">
      <c r="D3948" s="13"/>
      <c r="G3948" s="13"/>
    </row>
    <row r="3949" spans="4:7" x14ac:dyDescent="0.2">
      <c r="D3949" s="13"/>
      <c r="G3949" s="13"/>
    </row>
    <row r="3950" spans="4:7" x14ac:dyDescent="0.2">
      <c r="D3950" s="13"/>
      <c r="G3950" s="13"/>
    </row>
    <row r="3951" spans="4:7" x14ac:dyDescent="0.2">
      <c r="D3951" s="13"/>
      <c r="G3951" s="13"/>
    </row>
    <row r="3952" spans="4:7" x14ac:dyDescent="0.2">
      <c r="D3952" s="13"/>
      <c r="G3952" s="13"/>
    </row>
    <row r="3953" spans="4:7" x14ac:dyDescent="0.2">
      <c r="D3953" s="13"/>
      <c r="G3953" s="13"/>
    </row>
    <row r="3954" spans="4:7" x14ac:dyDescent="0.2">
      <c r="D3954" s="13"/>
      <c r="G3954" s="13"/>
    </row>
    <row r="3955" spans="4:7" x14ac:dyDescent="0.2">
      <c r="D3955" s="13"/>
      <c r="G3955" s="13"/>
    </row>
    <row r="3956" spans="4:7" x14ac:dyDescent="0.2">
      <c r="D3956" s="13"/>
      <c r="G3956" s="13"/>
    </row>
    <row r="3957" spans="4:7" x14ac:dyDescent="0.2">
      <c r="D3957" s="13"/>
      <c r="G3957" s="13"/>
    </row>
    <row r="3958" spans="4:7" x14ac:dyDescent="0.2">
      <c r="D3958" s="13"/>
      <c r="G3958" s="13"/>
    </row>
    <row r="3959" spans="4:7" x14ac:dyDescent="0.2">
      <c r="D3959" s="13"/>
      <c r="G3959" s="13"/>
    </row>
    <row r="3960" spans="4:7" x14ac:dyDescent="0.2">
      <c r="D3960" s="13"/>
      <c r="G3960" s="13"/>
    </row>
    <row r="3961" spans="4:7" x14ac:dyDescent="0.2">
      <c r="D3961" s="13"/>
      <c r="G3961" s="13"/>
    </row>
    <row r="3962" spans="4:7" x14ac:dyDescent="0.2">
      <c r="D3962" s="13"/>
      <c r="G3962" s="13"/>
    </row>
    <row r="3963" spans="4:7" x14ac:dyDescent="0.2">
      <c r="D3963" s="13"/>
      <c r="G3963" s="13"/>
    </row>
    <row r="3964" spans="4:7" x14ac:dyDescent="0.2">
      <c r="D3964" s="13"/>
      <c r="G3964" s="13"/>
    </row>
    <row r="3965" spans="4:7" x14ac:dyDescent="0.2">
      <c r="D3965" s="13"/>
      <c r="G3965" s="13"/>
    </row>
    <row r="3966" spans="4:7" x14ac:dyDescent="0.2">
      <c r="D3966" s="13"/>
      <c r="G3966" s="13"/>
    </row>
    <row r="3967" spans="4:7" x14ac:dyDescent="0.2">
      <c r="D3967" s="13"/>
      <c r="G3967" s="13"/>
    </row>
    <row r="3968" spans="4:7" x14ac:dyDescent="0.2">
      <c r="D3968" s="13"/>
      <c r="G3968" s="13"/>
    </row>
    <row r="3969" spans="4:7" x14ac:dyDescent="0.2">
      <c r="D3969" s="13"/>
      <c r="G3969" s="13"/>
    </row>
    <row r="3970" spans="4:7" x14ac:dyDescent="0.2">
      <c r="D3970" s="13"/>
      <c r="G3970" s="13"/>
    </row>
    <row r="3971" spans="4:7" x14ac:dyDescent="0.2">
      <c r="D3971" s="13"/>
      <c r="G3971" s="13"/>
    </row>
    <row r="3972" spans="4:7" x14ac:dyDescent="0.2">
      <c r="D3972" s="13"/>
      <c r="G3972" s="13"/>
    </row>
    <row r="3973" spans="4:7" x14ac:dyDescent="0.2">
      <c r="D3973" s="13"/>
      <c r="G3973" s="13"/>
    </row>
    <row r="3974" spans="4:7" x14ac:dyDescent="0.2">
      <c r="D3974" s="13"/>
      <c r="G3974" s="13"/>
    </row>
    <row r="3975" spans="4:7" x14ac:dyDescent="0.2">
      <c r="D3975" s="13"/>
      <c r="G3975" s="13"/>
    </row>
    <row r="3976" spans="4:7" x14ac:dyDescent="0.2">
      <c r="D3976" s="13"/>
      <c r="G3976" s="13"/>
    </row>
    <row r="3977" spans="4:7" x14ac:dyDescent="0.2">
      <c r="D3977" s="13"/>
      <c r="G3977" s="13"/>
    </row>
    <row r="3978" spans="4:7" x14ac:dyDescent="0.2">
      <c r="D3978" s="13"/>
      <c r="G3978" s="13"/>
    </row>
    <row r="3979" spans="4:7" x14ac:dyDescent="0.2">
      <c r="D3979" s="13"/>
      <c r="G3979" s="13"/>
    </row>
    <row r="3980" spans="4:7" x14ac:dyDescent="0.2">
      <c r="D3980" s="13"/>
      <c r="G3980" s="13"/>
    </row>
    <row r="3981" spans="4:7" x14ac:dyDescent="0.2">
      <c r="D3981" s="13"/>
      <c r="G3981" s="13"/>
    </row>
    <row r="3982" spans="4:7" x14ac:dyDescent="0.2">
      <c r="D3982" s="13"/>
      <c r="G3982" s="13"/>
    </row>
    <row r="3983" spans="4:7" x14ac:dyDescent="0.2">
      <c r="D3983" s="13"/>
      <c r="G3983" s="13"/>
    </row>
    <row r="3984" spans="4:7" x14ac:dyDescent="0.2">
      <c r="D3984" s="13"/>
      <c r="G3984" s="13"/>
    </row>
    <row r="3985" spans="4:7" x14ac:dyDescent="0.2">
      <c r="D3985" s="13"/>
      <c r="G3985" s="13"/>
    </row>
    <row r="3986" spans="4:7" x14ac:dyDescent="0.2">
      <c r="D3986" s="13"/>
      <c r="G3986" s="13"/>
    </row>
    <row r="3987" spans="4:7" x14ac:dyDescent="0.2">
      <c r="D3987" s="13"/>
      <c r="G3987" s="13"/>
    </row>
    <row r="3988" spans="4:7" x14ac:dyDescent="0.2">
      <c r="D3988" s="13"/>
      <c r="G3988" s="13"/>
    </row>
    <row r="3989" spans="4:7" x14ac:dyDescent="0.2">
      <c r="D3989" s="13"/>
      <c r="G3989" s="13"/>
    </row>
    <row r="3990" spans="4:7" x14ac:dyDescent="0.2">
      <c r="D3990" s="13"/>
      <c r="G3990" s="13"/>
    </row>
    <row r="3991" spans="4:7" x14ac:dyDescent="0.2">
      <c r="D3991" s="13"/>
      <c r="G3991" s="13"/>
    </row>
    <row r="3992" spans="4:7" x14ac:dyDescent="0.2">
      <c r="D3992" s="13"/>
      <c r="G3992" s="13"/>
    </row>
    <row r="3993" spans="4:7" x14ac:dyDescent="0.2">
      <c r="D3993" s="13"/>
      <c r="G3993" s="13"/>
    </row>
    <row r="3994" spans="4:7" x14ac:dyDescent="0.2">
      <c r="D3994" s="13"/>
      <c r="G3994" s="13"/>
    </row>
    <row r="3995" spans="4:7" x14ac:dyDescent="0.2">
      <c r="D3995" s="13"/>
      <c r="G3995" s="13"/>
    </row>
    <row r="3996" spans="4:7" x14ac:dyDescent="0.2">
      <c r="D3996" s="13"/>
      <c r="G3996" s="13"/>
    </row>
    <row r="3997" spans="4:7" x14ac:dyDescent="0.2">
      <c r="D3997" s="13"/>
      <c r="G3997" s="13"/>
    </row>
    <row r="3998" spans="4:7" x14ac:dyDescent="0.2">
      <c r="D3998" s="13"/>
      <c r="G3998" s="13"/>
    </row>
    <row r="3999" spans="4:7" x14ac:dyDescent="0.2">
      <c r="D3999" s="13"/>
      <c r="G3999" s="13"/>
    </row>
    <row r="4000" spans="4:7" x14ac:dyDescent="0.2">
      <c r="D4000" s="13"/>
      <c r="G4000" s="13"/>
    </row>
    <row r="4001" spans="4:7" x14ac:dyDescent="0.2">
      <c r="D4001" s="13"/>
      <c r="G4001" s="13"/>
    </row>
    <row r="4002" spans="4:7" x14ac:dyDescent="0.2">
      <c r="D4002" s="13"/>
      <c r="G4002" s="13"/>
    </row>
    <row r="4003" spans="4:7" x14ac:dyDescent="0.2">
      <c r="D4003" s="13"/>
      <c r="G4003" s="13"/>
    </row>
    <row r="4004" spans="4:7" x14ac:dyDescent="0.2">
      <c r="D4004" s="13"/>
      <c r="G4004" s="13"/>
    </row>
    <row r="4005" spans="4:7" x14ac:dyDescent="0.2">
      <c r="D4005" s="13"/>
      <c r="G4005" s="13"/>
    </row>
    <row r="4006" spans="4:7" x14ac:dyDescent="0.2">
      <c r="D4006" s="13"/>
      <c r="G4006" s="13"/>
    </row>
    <row r="4007" spans="4:7" x14ac:dyDescent="0.2">
      <c r="D4007" s="13"/>
      <c r="G4007" s="13"/>
    </row>
    <row r="4008" spans="4:7" x14ac:dyDescent="0.2">
      <c r="D4008" s="13"/>
      <c r="G4008" s="13"/>
    </row>
    <row r="4009" spans="4:7" x14ac:dyDescent="0.2">
      <c r="D4009" s="13"/>
      <c r="G4009" s="13"/>
    </row>
    <row r="4010" spans="4:7" x14ac:dyDescent="0.2">
      <c r="D4010" s="13"/>
      <c r="G4010" s="13"/>
    </row>
    <row r="4011" spans="4:7" x14ac:dyDescent="0.2">
      <c r="D4011" s="13"/>
      <c r="G4011" s="13"/>
    </row>
    <row r="4012" spans="4:7" x14ac:dyDescent="0.2">
      <c r="D4012" s="13"/>
      <c r="G4012" s="13"/>
    </row>
    <row r="4013" spans="4:7" x14ac:dyDescent="0.2">
      <c r="D4013" s="13"/>
      <c r="G4013" s="13"/>
    </row>
    <row r="4014" spans="4:7" x14ac:dyDescent="0.2">
      <c r="D4014" s="13"/>
      <c r="G4014" s="13"/>
    </row>
    <row r="4015" spans="4:7" x14ac:dyDescent="0.2">
      <c r="D4015" s="13"/>
      <c r="G4015" s="13"/>
    </row>
    <row r="4016" spans="4:7" x14ac:dyDescent="0.2">
      <c r="D4016" s="13"/>
      <c r="G4016" s="13"/>
    </row>
    <row r="4017" spans="4:7" x14ac:dyDescent="0.2">
      <c r="D4017" s="13"/>
      <c r="G4017" s="13"/>
    </row>
    <row r="4018" spans="4:7" x14ac:dyDescent="0.2">
      <c r="D4018" s="13"/>
      <c r="G4018" s="13"/>
    </row>
    <row r="4019" spans="4:7" x14ac:dyDescent="0.2">
      <c r="D4019" s="13"/>
      <c r="G4019" s="13"/>
    </row>
    <row r="4020" spans="4:7" x14ac:dyDescent="0.2">
      <c r="D4020" s="13"/>
      <c r="G4020" s="13"/>
    </row>
    <row r="4021" spans="4:7" x14ac:dyDescent="0.2">
      <c r="D4021" s="13"/>
      <c r="G4021" s="13"/>
    </row>
    <row r="4022" spans="4:7" x14ac:dyDescent="0.2">
      <c r="D4022" s="13"/>
      <c r="G4022" s="13"/>
    </row>
    <row r="4023" spans="4:7" x14ac:dyDescent="0.2">
      <c r="D4023" s="13"/>
      <c r="G4023" s="13"/>
    </row>
    <row r="4024" spans="4:7" x14ac:dyDescent="0.2">
      <c r="D4024" s="13"/>
      <c r="G4024" s="13"/>
    </row>
    <row r="4025" spans="4:7" x14ac:dyDescent="0.2">
      <c r="D4025" s="13"/>
      <c r="G4025" s="13"/>
    </row>
    <row r="4026" spans="4:7" x14ac:dyDescent="0.2">
      <c r="D4026" s="13"/>
      <c r="G4026" s="13"/>
    </row>
    <row r="4027" spans="4:7" x14ac:dyDescent="0.2">
      <c r="D4027" s="13"/>
      <c r="G4027" s="13"/>
    </row>
    <row r="4028" spans="4:7" x14ac:dyDescent="0.2">
      <c r="D4028" s="13"/>
      <c r="G4028" s="13"/>
    </row>
    <row r="4029" spans="4:7" x14ac:dyDescent="0.2">
      <c r="D4029" s="13"/>
      <c r="G4029" s="13"/>
    </row>
    <row r="4030" spans="4:7" x14ac:dyDescent="0.2">
      <c r="D4030" s="13"/>
      <c r="G4030" s="13"/>
    </row>
    <row r="4031" spans="4:7" x14ac:dyDescent="0.2">
      <c r="D4031" s="13"/>
      <c r="G4031" s="13"/>
    </row>
    <row r="4032" spans="4:7" x14ac:dyDescent="0.2">
      <c r="D4032" s="13"/>
      <c r="G4032" s="13"/>
    </row>
    <row r="4033" spans="4:7" x14ac:dyDescent="0.2">
      <c r="D4033" s="13"/>
      <c r="G4033" s="13"/>
    </row>
    <row r="4034" spans="4:7" x14ac:dyDescent="0.2">
      <c r="D4034" s="13"/>
      <c r="G4034" s="13"/>
    </row>
    <row r="4035" spans="4:7" x14ac:dyDescent="0.2">
      <c r="D4035" s="13"/>
      <c r="G4035" s="13"/>
    </row>
    <row r="4036" spans="4:7" x14ac:dyDescent="0.2">
      <c r="D4036" s="13"/>
      <c r="G4036" s="13"/>
    </row>
    <row r="4037" spans="4:7" x14ac:dyDescent="0.2">
      <c r="D4037" s="13"/>
      <c r="G4037" s="13"/>
    </row>
    <row r="4038" spans="4:7" x14ac:dyDescent="0.2">
      <c r="D4038" s="13"/>
      <c r="G4038" s="13"/>
    </row>
    <row r="4039" spans="4:7" x14ac:dyDescent="0.2">
      <c r="D4039" s="13"/>
      <c r="G4039" s="13"/>
    </row>
    <row r="4040" spans="4:7" x14ac:dyDescent="0.2">
      <c r="D4040" s="13"/>
      <c r="G4040" s="13"/>
    </row>
    <row r="4041" spans="4:7" x14ac:dyDescent="0.2">
      <c r="D4041" s="13"/>
      <c r="G4041" s="13"/>
    </row>
    <row r="4042" spans="4:7" x14ac:dyDescent="0.2">
      <c r="D4042" s="13"/>
      <c r="G4042" s="13"/>
    </row>
    <row r="4043" spans="4:7" x14ac:dyDescent="0.2">
      <c r="D4043" s="13"/>
      <c r="G4043" s="13"/>
    </row>
    <row r="4044" spans="4:7" x14ac:dyDescent="0.2">
      <c r="D4044" s="13"/>
      <c r="G4044" s="13"/>
    </row>
    <row r="4045" spans="4:7" x14ac:dyDescent="0.2">
      <c r="D4045" s="13"/>
      <c r="G4045" s="13"/>
    </row>
    <row r="4046" spans="4:7" x14ac:dyDescent="0.2">
      <c r="D4046" s="13"/>
      <c r="G4046" s="13"/>
    </row>
    <row r="4047" spans="4:7" x14ac:dyDescent="0.2">
      <c r="D4047" s="13"/>
      <c r="G4047" s="13"/>
    </row>
    <row r="4048" spans="4:7" x14ac:dyDescent="0.2">
      <c r="D4048" s="13"/>
      <c r="G4048" s="13"/>
    </row>
    <row r="4049" spans="4:7" x14ac:dyDescent="0.2">
      <c r="D4049" s="13"/>
      <c r="G4049" s="13"/>
    </row>
    <row r="4050" spans="4:7" x14ac:dyDescent="0.2">
      <c r="D4050" s="13"/>
      <c r="G4050" s="13"/>
    </row>
    <row r="4051" spans="4:7" x14ac:dyDescent="0.2">
      <c r="D4051" s="13"/>
      <c r="G4051" s="13"/>
    </row>
    <row r="4052" spans="4:7" x14ac:dyDescent="0.2">
      <c r="D4052" s="13"/>
      <c r="G4052" s="13"/>
    </row>
    <row r="4053" spans="4:7" x14ac:dyDescent="0.2">
      <c r="D4053" s="13"/>
      <c r="G4053" s="13"/>
    </row>
    <row r="4054" spans="4:7" x14ac:dyDescent="0.2">
      <c r="D4054" s="13"/>
      <c r="G4054" s="13"/>
    </row>
    <row r="4055" spans="4:7" x14ac:dyDescent="0.2">
      <c r="D4055" s="13"/>
      <c r="G4055" s="13"/>
    </row>
    <row r="4056" spans="4:7" x14ac:dyDescent="0.2">
      <c r="D4056" s="13"/>
      <c r="G4056" s="13"/>
    </row>
    <row r="4057" spans="4:7" x14ac:dyDescent="0.2">
      <c r="D4057" s="13"/>
      <c r="G4057" s="13"/>
    </row>
    <row r="4058" spans="4:7" x14ac:dyDescent="0.2">
      <c r="D4058" s="13"/>
      <c r="G4058" s="13"/>
    </row>
    <row r="4059" spans="4:7" x14ac:dyDescent="0.2">
      <c r="D4059" s="13"/>
      <c r="G4059" s="13"/>
    </row>
    <row r="4060" spans="4:7" x14ac:dyDescent="0.2">
      <c r="D4060" s="13"/>
      <c r="G4060" s="13"/>
    </row>
    <row r="4061" spans="4:7" x14ac:dyDescent="0.2">
      <c r="D4061" s="13"/>
      <c r="G4061" s="13"/>
    </row>
    <row r="4062" spans="4:7" x14ac:dyDescent="0.2">
      <c r="D4062" s="13"/>
      <c r="G4062" s="13"/>
    </row>
    <row r="4063" spans="4:7" x14ac:dyDescent="0.2">
      <c r="D4063" s="13"/>
      <c r="G4063" s="13"/>
    </row>
    <row r="4064" spans="4:7" x14ac:dyDescent="0.2">
      <c r="D4064" s="13"/>
      <c r="G4064" s="13"/>
    </row>
    <row r="4065" spans="4:7" x14ac:dyDescent="0.2">
      <c r="D4065" s="13"/>
      <c r="G4065" s="13"/>
    </row>
    <row r="4066" spans="4:7" x14ac:dyDescent="0.2">
      <c r="D4066" s="13"/>
      <c r="G4066" s="13"/>
    </row>
    <row r="4067" spans="4:7" x14ac:dyDescent="0.2">
      <c r="D4067" s="13"/>
      <c r="G4067" s="13"/>
    </row>
    <row r="4068" spans="4:7" x14ac:dyDescent="0.2">
      <c r="D4068" s="13"/>
      <c r="G4068" s="13"/>
    </row>
    <row r="4069" spans="4:7" x14ac:dyDescent="0.2">
      <c r="D4069" s="13"/>
      <c r="G4069" s="13"/>
    </row>
    <row r="4070" spans="4:7" x14ac:dyDescent="0.2">
      <c r="D4070" s="13"/>
      <c r="G4070" s="13"/>
    </row>
    <row r="4071" spans="4:7" x14ac:dyDescent="0.2">
      <c r="D4071" s="13"/>
      <c r="G4071" s="13"/>
    </row>
    <row r="4072" spans="4:7" x14ac:dyDescent="0.2">
      <c r="D4072" s="13"/>
      <c r="G4072" s="13"/>
    </row>
    <row r="4073" spans="4:7" x14ac:dyDescent="0.2">
      <c r="D4073" s="13"/>
      <c r="G4073" s="13"/>
    </row>
    <row r="4074" spans="4:7" x14ac:dyDescent="0.2">
      <c r="D4074" s="13"/>
      <c r="G4074" s="13"/>
    </row>
    <row r="4075" spans="4:7" x14ac:dyDescent="0.2">
      <c r="D4075" s="13"/>
      <c r="G4075" s="13"/>
    </row>
    <row r="4076" spans="4:7" x14ac:dyDescent="0.2">
      <c r="D4076" s="13"/>
      <c r="G4076" s="13"/>
    </row>
    <row r="4077" spans="4:7" x14ac:dyDescent="0.2">
      <c r="D4077" s="13"/>
      <c r="G4077" s="13"/>
    </row>
    <row r="4078" spans="4:7" x14ac:dyDescent="0.2">
      <c r="D4078" s="13"/>
      <c r="G4078" s="13"/>
    </row>
    <row r="4079" spans="4:7" x14ac:dyDescent="0.2">
      <c r="D4079" s="13"/>
      <c r="G4079" s="13"/>
    </row>
    <row r="4080" spans="4:7" x14ac:dyDescent="0.2">
      <c r="D4080" s="13"/>
      <c r="G4080" s="13"/>
    </row>
    <row r="4081" spans="4:7" x14ac:dyDescent="0.2">
      <c r="D4081" s="13"/>
      <c r="G4081" s="13"/>
    </row>
    <row r="4082" spans="4:7" x14ac:dyDescent="0.2">
      <c r="D4082" s="13"/>
      <c r="G4082" s="13"/>
    </row>
    <row r="4083" spans="4:7" x14ac:dyDescent="0.2">
      <c r="D4083" s="13"/>
      <c r="G4083" s="13"/>
    </row>
    <row r="4084" spans="4:7" x14ac:dyDescent="0.2">
      <c r="D4084" s="13"/>
      <c r="G4084" s="13"/>
    </row>
    <row r="4085" spans="4:7" x14ac:dyDescent="0.2">
      <c r="D4085" s="13"/>
      <c r="G4085" s="13"/>
    </row>
    <row r="4086" spans="4:7" x14ac:dyDescent="0.2">
      <c r="D4086" s="13"/>
      <c r="G4086" s="13"/>
    </row>
    <row r="4087" spans="4:7" x14ac:dyDescent="0.2">
      <c r="D4087" s="13"/>
      <c r="G4087" s="13"/>
    </row>
    <row r="4088" spans="4:7" x14ac:dyDescent="0.2">
      <c r="D4088" s="13"/>
      <c r="G4088" s="13"/>
    </row>
    <row r="4089" spans="4:7" x14ac:dyDescent="0.2">
      <c r="D4089" s="13"/>
      <c r="G4089" s="13"/>
    </row>
    <row r="4090" spans="4:7" x14ac:dyDescent="0.2">
      <c r="D4090" s="13"/>
      <c r="G4090" s="13"/>
    </row>
    <row r="4091" spans="4:7" x14ac:dyDescent="0.2">
      <c r="D4091" s="13"/>
      <c r="G4091" s="13"/>
    </row>
    <row r="4092" spans="4:7" x14ac:dyDescent="0.2">
      <c r="D4092" s="13"/>
      <c r="G4092" s="13"/>
    </row>
    <row r="4093" spans="4:7" x14ac:dyDescent="0.2">
      <c r="D4093" s="13"/>
      <c r="G4093" s="13"/>
    </row>
    <row r="4094" spans="4:7" x14ac:dyDescent="0.2">
      <c r="D4094" s="13"/>
      <c r="G4094" s="13"/>
    </row>
    <row r="4095" spans="4:7" x14ac:dyDescent="0.2">
      <c r="D4095" s="13"/>
      <c r="G4095" s="13"/>
    </row>
    <row r="4096" spans="4:7" x14ac:dyDescent="0.2">
      <c r="D4096" s="13"/>
      <c r="G4096" s="13"/>
    </row>
    <row r="4097" spans="4:7" x14ac:dyDescent="0.2">
      <c r="D4097" s="13"/>
      <c r="G4097" s="13"/>
    </row>
    <row r="4098" spans="4:7" x14ac:dyDescent="0.2">
      <c r="D4098" s="13"/>
      <c r="G4098" s="13"/>
    </row>
    <row r="4099" spans="4:7" x14ac:dyDescent="0.2">
      <c r="D4099" s="13"/>
      <c r="G4099" s="13"/>
    </row>
    <row r="4100" spans="4:7" x14ac:dyDescent="0.2">
      <c r="D4100" s="13"/>
      <c r="G4100" s="13"/>
    </row>
    <row r="4101" spans="4:7" x14ac:dyDescent="0.2">
      <c r="D4101" s="13"/>
      <c r="G4101" s="13"/>
    </row>
    <row r="4102" spans="4:7" x14ac:dyDescent="0.2">
      <c r="D4102" s="13"/>
      <c r="G4102" s="13"/>
    </row>
    <row r="4103" spans="4:7" x14ac:dyDescent="0.2">
      <c r="D4103" s="13"/>
      <c r="G4103" s="13"/>
    </row>
    <row r="4104" spans="4:7" x14ac:dyDescent="0.2">
      <c r="D4104" s="13"/>
      <c r="G4104" s="13"/>
    </row>
    <row r="4105" spans="4:7" x14ac:dyDescent="0.2">
      <c r="D4105" s="13"/>
      <c r="G4105" s="13"/>
    </row>
    <row r="4106" spans="4:7" x14ac:dyDescent="0.2">
      <c r="D4106" s="13"/>
      <c r="G4106" s="13"/>
    </row>
    <row r="4107" spans="4:7" x14ac:dyDescent="0.2">
      <c r="D4107" s="13"/>
      <c r="G4107" s="13"/>
    </row>
    <row r="4108" spans="4:7" x14ac:dyDescent="0.2">
      <c r="D4108" s="13"/>
      <c r="G4108" s="13"/>
    </row>
    <row r="4109" spans="4:7" x14ac:dyDescent="0.2">
      <c r="D4109" s="13"/>
      <c r="G4109" s="13"/>
    </row>
    <row r="4110" spans="4:7" x14ac:dyDescent="0.2">
      <c r="D4110" s="13"/>
      <c r="G4110" s="13"/>
    </row>
    <row r="4111" spans="4:7" x14ac:dyDescent="0.2">
      <c r="D4111" s="13"/>
      <c r="G4111" s="13"/>
    </row>
    <row r="4112" spans="4:7" x14ac:dyDescent="0.2">
      <c r="D4112" s="13"/>
      <c r="G4112" s="13"/>
    </row>
    <row r="4113" spans="4:7" x14ac:dyDescent="0.2">
      <c r="D4113" s="13"/>
      <c r="G4113" s="13"/>
    </row>
    <row r="4114" spans="4:7" x14ac:dyDescent="0.2">
      <c r="D4114" s="13"/>
      <c r="G4114" s="13"/>
    </row>
    <row r="4115" spans="4:7" x14ac:dyDescent="0.2">
      <c r="D4115" s="13"/>
      <c r="G4115" s="13"/>
    </row>
    <row r="4116" spans="4:7" x14ac:dyDescent="0.2">
      <c r="D4116" s="13"/>
      <c r="G4116" s="13"/>
    </row>
    <row r="4117" spans="4:7" x14ac:dyDescent="0.2">
      <c r="D4117" s="13"/>
      <c r="G4117" s="13"/>
    </row>
    <row r="4118" spans="4:7" x14ac:dyDescent="0.2">
      <c r="D4118" s="13"/>
      <c r="G4118" s="13"/>
    </row>
    <row r="4119" spans="4:7" x14ac:dyDescent="0.2">
      <c r="D4119" s="13"/>
      <c r="G4119" s="13"/>
    </row>
    <row r="4120" spans="4:7" x14ac:dyDescent="0.2">
      <c r="D4120" s="13"/>
      <c r="G4120" s="13"/>
    </row>
    <row r="4121" spans="4:7" x14ac:dyDescent="0.2">
      <c r="D4121" s="13"/>
      <c r="G4121" s="13"/>
    </row>
    <row r="4122" spans="4:7" x14ac:dyDescent="0.2">
      <c r="D4122" s="13"/>
      <c r="G4122" s="13"/>
    </row>
    <row r="4123" spans="4:7" x14ac:dyDescent="0.2">
      <c r="D4123" s="13"/>
      <c r="G4123" s="13"/>
    </row>
    <row r="4124" spans="4:7" x14ac:dyDescent="0.2">
      <c r="D4124" s="13"/>
      <c r="G4124" s="13"/>
    </row>
    <row r="4125" spans="4:7" x14ac:dyDescent="0.2">
      <c r="D4125" s="13"/>
      <c r="G4125" s="13"/>
    </row>
    <row r="4126" spans="4:7" x14ac:dyDescent="0.2">
      <c r="D4126" s="13"/>
      <c r="G4126" s="13"/>
    </row>
    <row r="4127" spans="4:7" x14ac:dyDescent="0.2">
      <c r="D4127" s="13"/>
      <c r="G4127" s="13"/>
    </row>
    <row r="4128" spans="4:7" x14ac:dyDescent="0.2">
      <c r="D4128" s="13"/>
      <c r="G4128" s="13"/>
    </row>
    <row r="4129" spans="4:7" x14ac:dyDescent="0.2">
      <c r="D4129" s="13"/>
      <c r="G4129" s="13"/>
    </row>
    <row r="4130" spans="4:7" x14ac:dyDescent="0.2">
      <c r="D4130" s="13"/>
      <c r="G4130" s="13"/>
    </row>
    <row r="4131" spans="4:7" x14ac:dyDescent="0.2">
      <c r="D4131" s="13"/>
      <c r="G4131" s="13"/>
    </row>
    <row r="4132" spans="4:7" x14ac:dyDescent="0.2">
      <c r="D4132" s="13"/>
      <c r="G4132" s="13"/>
    </row>
    <row r="4133" spans="4:7" x14ac:dyDescent="0.2">
      <c r="D4133" s="13"/>
      <c r="G4133" s="13"/>
    </row>
    <row r="4134" spans="4:7" x14ac:dyDescent="0.2">
      <c r="D4134" s="13"/>
      <c r="G4134" s="13"/>
    </row>
    <row r="4135" spans="4:7" x14ac:dyDescent="0.2">
      <c r="D4135" s="13"/>
      <c r="G4135" s="13"/>
    </row>
    <row r="4136" spans="4:7" x14ac:dyDescent="0.2">
      <c r="D4136" s="13"/>
      <c r="G4136" s="13"/>
    </row>
    <row r="4137" spans="4:7" x14ac:dyDescent="0.2">
      <c r="D4137" s="13"/>
      <c r="G4137" s="13"/>
    </row>
    <row r="4138" spans="4:7" x14ac:dyDescent="0.2">
      <c r="D4138" s="13"/>
      <c r="G4138" s="13"/>
    </row>
    <row r="4139" spans="4:7" x14ac:dyDescent="0.2">
      <c r="D4139" s="13"/>
      <c r="G4139" s="13"/>
    </row>
    <row r="4140" spans="4:7" x14ac:dyDescent="0.2">
      <c r="D4140" s="13"/>
      <c r="G4140" s="13"/>
    </row>
    <row r="4141" spans="4:7" x14ac:dyDescent="0.2">
      <c r="D4141" s="13"/>
      <c r="G4141" s="13"/>
    </row>
    <row r="4142" spans="4:7" x14ac:dyDescent="0.2">
      <c r="D4142" s="13"/>
      <c r="G4142" s="13"/>
    </row>
    <row r="4143" spans="4:7" x14ac:dyDescent="0.2">
      <c r="D4143" s="13"/>
      <c r="G4143" s="13"/>
    </row>
    <row r="4144" spans="4:7" x14ac:dyDescent="0.2">
      <c r="D4144" s="13"/>
      <c r="G4144" s="13"/>
    </row>
    <row r="4145" spans="4:7" x14ac:dyDescent="0.2">
      <c r="D4145" s="13"/>
      <c r="G4145" s="13"/>
    </row>
    <row r="4146" spans="4:7" x14ac:dyDescent="0.2">
      <c r="D4146" s="13"/>
      <c r="G4146" s="13"/>
    </row>
    <row r="4147" spans="4:7" x14ac:dyDescent="0.2">
      <c r="D4147" s="13"/>
      <c r="G4147" s="13"/>
    </row>
    <row r="4148" spans="4:7" x14ac:dyDescent="0.2">
      <c r="D4148" s="13"/>
      <c r="G4148" s="13"/>
    </row>
    <row r="4149" spans="4:7" x14ac:dyDescent="0.2">
      <c r="D4149" s="13"/>
      <c r="G4149" s="13"/>
    </row>
    <row r="4150" spans="4:7" x14ac:dyDescent="0.2">
      <c r="D4150" s="13"/>
      <c r="G4150" s="13"/>
    </row>
    <row r="4151" spans="4:7" x14ac:dyDescent="0.2">
      <c r="D4151" s="13"/>
      <c r="G4151" s="13"/>
    </row>
    <row r="4152" spans="4:7" x14ac:dyDescent="0.2">
      <c r="D4152" s="13"/>
      <c r="G4152" s="13"/>
    </row>
    <row r="4153" spans="4:7" x14ac:dyDescent="0.2">
      <c r="D4153" s="13"/>
      <c r="G4153" s="13"/>
    </row>
    <row r="4154" spans="4:7" x14ac:dyDescent="0.2">
      <c r="D4154" s="13"/>
      <c r="G4154" s="13"/>
    </row>
    <row r="4155" spans="4:7" x14ac:dyDescent="0.2">
      <c r="D4155" s="13"/>
      <c r="G4155" s="13"/>
    </row>
    <row r="4156" spans="4:7" x14ac:dyDescent="0.2">
      <c r="D4156" s="13"/>
      <c r="G4156" s="13"/>
    </row>
    <row r="4157" spans="4:7" x14ac:dyDescent="0.2">
      <c r="D4157" s="13"/>
      <c r="G4157" s="13"/>
    </row>
    <row r="4158" spans="4:7" x14ac:dyDescent="0.2">
      <c r="D4158" s="13"/>
      <c r="G4158" s="13"/>
    </row>
    <row r="4159" spans="4:7" x14ac:dyDescent="0.2">
      <c r="D4159" s="13"/>
      <c r="G4159" s="13"/>
    </row>
    <row r="4160" spans="4:7" x14ac:dyDescent="0.2">
      <c r="D4160" s="13"/>
      <c r="G4160" s="13"/>
    </row>
    <row r="4161" spans="4:7" x14ac:dyDescent="0.2">
      <c r="D4161" s="13"/>
      <c r="G4161" s="13"/>
    </row>
    <row r="4162" spans="4:7" x14ac:dyDescent="0.2">
      <c r="D4162" s="13"/>
      <c r="G4162" s="13"/>
    </row>
    <row r="4163" spans="4:7" x14ac:dyDescent="0.2">
      <c r="D4163" s="13"/>
      <c r="G4163" s="13"/>
    </row>
    <row r="4164" spans="4:7" x14ac:dyDescent="0.2">
      <c r="D4164" s="13"/>
      <c r="G4164" s="13"/>
    </row>
    <row r="4165" spans="4:7" x14ac:dyDescent="0.2">
      <c r="D4165" s="13"/>
      <c r="G4165" s="13"/>
    </row>
    <row r="4166" spans="4:7" x14ac:dyDescent="0.2">
      <c r="D4166" s="13"/>
      <c r="G4166" s="13"/>
    </row>
    <row r="4167" spans="4:7" x14ac:dyDescent="0.2">
      <c r="D4167" s="13"/>
      <c r="G4167" s="13"/>
    </row>
    <row r="4168" spans="4:7" x14ac:dyDescent="0.2">
      <c r="D4168" s="13"/>
      <c r="G4168" s="13"/>
    </row>
    <row r="4169" spans="4:7" x14ac:dyDescent="0.2">
      <c r="D4169" s="13"/>
      <c r="G4169" s="13"/>
    </row>
    <row r="4170" spans="4:7" x14ac:dyDescent="0.2">
      <c r="D4170" s="13"/>
      <c r="G4170" s="13"/>
    </row>
    <row r="4171" spans="4:7" x14ac:dyDescent="0.2">
      <c r="D4171" s="13"/>
      <c r="G4171" s="13"/>
    </row>
    <row r="4172" spans="4:7" x14ac:dyDescent="0.2">
      <c r="D4172" s="13"/>
      <c r="G4172" s="13"/>
    </row>
    <row r="4173" spans="4:7" x14ac:dyDescent="0.2">
      <c r="D4173" s="13"/>
      <c r="G4173" s="13"/>
    </row>
    <row r="4174" spans="4:7" x14ac:dyDescent="0.2">
      <c r="D4174" s="13"/>
      <c r="G4174" s="13"/>
    </row>
    <row r="4175" spans="4:7" x14ac:dyDescent="0.2">
      <c r="D4175" s="13"/>
      <c r="G4175" s="13"/>
    </row>
    <row r="4176" spans="4:7" x14ac:dyDescent="0.2">
      <c r="D4176" s="13"/>
      <c r="G4176" s="13"/>
    </row>
    <row r="4177" spans="4:7" x14ac:dyDescent="0.2">
      <c r="D4177" s="13"/>
      <c r="G4177" s="13"/>
    </row>
    <row r="4178" spans="4:7" x14ac:dyDescent="0.2">
      <c r="D4178" s="13"/>
      <c r="G4178" s="13"/>
    </row>
    <row r="4179" spans="4:7" x14ac:dyDescent="0.2">
      <c r="D4179" s="13"/>
      <c r="G4179" s="13"/>
    </row>
    <row r="4180" spans="4:7" x14ac:dyDescent="0.2">
      <c r="D4180" s="13"/>
      <c r="G4180" s="13"/>
    </row>
    <row r="4181" spans="4:7" x14ac:dyDescent="0.2">
      <c r="D4181" s="13"/>
      <c r="G4181" s="13"/>
    </row>
    <row r="4182" spans="4:7" x14ac:dyDescent="0.2">
      <c r="D4182" s="13"/>
      <c r="G4182" s="13"/>
    </row>
    <row r="4183" spans="4:7" x14ac:dyDescent="0.2">
      <c r="D4183" s="13"/>
      <c r="G4183" s="13"/>
    </row>
    <row r="4184" spans="4:7" x14ac:dyDescent="0.2">
      <c r="D4184" s="13"/>
      <c r="G4184" s="13"/>
    </row>
    <row r="4185" spans="4:7" x14ac:dyDescent="0.2">
      <c r="D4185" s="13"/>
      <c r="G4185" s="13"/>
    </row>
    <row r="4186" spans="4:7" x14ac:dyDescent="0.2">
      <c r="D4186" s="13"/>
      <c r="G4186" s="13"/>
    </row>
    <row r="4187" spans="4:7" x14ac:dyDescent="0.2">
      <c r="D4187" s="13"/>
      <c r="G4187" s="13"/>
    </row>
    <row r="4188" spans="4:7" x14ac:dyDescent="0.2">
      <c r="D4188" s="13"/>
      <c r="G4188" s="13"/>
    </row>
    <row r="4189" spans="4:7" x14ac:dyDescent="0.2">
      <c r="D4189" s="13"/>
      <c r="G4189" s="13"/>
    </row>
    <row r="4190" spans="4:7" x14ac:dyDescent="0.2">
      <c r="D4190" s="13"/>
      <c r="G4190" s="13"/>
    </row>
    <row r="4191" spans="4:7" x14ac:dyDescent="0.2">
      <c r="D4191" s="13"/>
      <c r="G4191" s="13"/>
    </row>
    <row r="4192" spans="4:7" x14ac:dyDescent="0.2">
      <c r="D4192" s="13"/>
      <c r="G4192" s="13"/>
    </row>
    <row r="4193" spans="4:7" x14ac:dyDescent="0.2">
      <c r="D4193" s="13"/>
      <c r="G4193" s="13"/>
    </row>
    <row r="4194" spans="4:7" x14ac:dyDescent="0.2">
      <c r="D4194" s="13"/>
      <c r="G4194" s="13"/>
    </row>
    <row r="4195" spans="4:7" x14ac:dyDescent="0.2">
      <c r="D4195" s="13"/>
      <c r="G4195" s="13"/>
    </row>
    <row r="4196" spans="4:7" x14ac:dyDescent="0.2">
      <c r="D4196" s="13"/>
      <c r="G4196" s="13"/>
    </row>
    <row r="4197" spans="4:7" x14ac:dyDescent="0.2">
      <c r="D4197" s="13"/>
      <c r="G4197" s="13"/>
    </row>
    <row r="4198" spans="4:7" x14ac:dyDescent="0.2">
      <c r="D4198" s="13"/>
      <c r="G4198" s="13"/>
    </row>
    <row r="4199" spans="4:7" x14ac:dyDescent="0.2">
      <c r="D4199" s="13"/>
      <c r="G4199" s="13"/>
    </row>
    <row r="4200" spans="4:7" x14ac:dyDescent="0.2">
      <c r="D4200" s="13"/>
      <c r="G4200" s="13"/>
    </row>
    <row r="4201" spans="4:7" x14ac:dyDescent="0.2">
      <c r="D4201" s="13"/>
      <c r="G4201" s="13"/>
    </row>
    <row r="4202" spans="4:7" x14ac:dyDescent="0.2">
      <c r="D4202" s="13"/>
      <c r="G4202" s="13"/>
    </row>
    <row r="4203" spans="4:7" x14ac:dyDescent="0.2">
      <c r="D4203" s="13"/>
      <c r="G4203" s="13"/>
    </row>
    <row r="4204" spans="4:7" x14ac:dyDescent="0.2">
      <c r="D4204" s="13"/>
      <c r="G4204" s="13"/>
    </row>
    <row r="4205" spans="4:7" x14ac:dyDescent="0.2">
      <c r="D4205" s="13"/>
      <c r="G4205" s="13"/>
    </row>
    <row r="4206" spans="4:7" x14ac:dyDescent="0.2">
      <c r="D4206" s="13"/>
      <c r="G4206" s="13"/>
    </row>
    <row r="4207" spans="4:7" x14ac:dyDescent="0.2">
      <c r="D4207" s="13"/>
      <c r="G4207" s="13"/>
    </row>
    <row r="4208" spans="4:7" x14ac:dyDescent="0.2">
      <c r="D4208" s="13"/>
      <c r="G4208" s="13"/>
    </row>
    <row r="4209" spans="4:7" x14ac:dyDescent="0.2">
      <c r="D4209" s="13"/>
      <c r="G4209" s="13"/>
    </row>
    <row r="4210" spans="4:7" x14ac:dyDescent="0.2">
      <c r="D4210" s="13"/>
      <c r="G4210" s="13"/>
    </row>
    <row r="4211" spans="4:7" x14ac:dyDescent="0.2">
      <c r="D4211" s="13"/>
      <c r="G4211" s="13"/>
    </row>
    <row r="4212" spans="4:7" x14ac:dyDescent="0.2">
      <c r="D4212" s="13"/>
      <c r="G4212" s="13"/>
    </row>
    <row r="4213" spans="4:7" x14ac:dyDescent="0.2">
      <c r="D4213" s="13"/>
      <c r="G4213" s="13"/>
    </row>
    <row r="4214" spans="4:7" x14ac:dyDescent="0.2">
      <c r="D4214" s="13"/>
      <c r="G4214" s="13"/>
    </row>
    <row r="4215" spans="4:7" x14ac:dyDescent="0.2">
      <c r="D4215" s="13"/>
      <c r="G4215" s="13"/>
    </row>
    <row r="4216" spans="4:7" x14ac:dyDescent="0.2">
      <c r="D4216" s="13"/>
      <c r="G4216" s="13"/>
    </row>
    <row r="4217" spans="4:7" x14ac:dyDescent="0.2">
      <c r="D4217" s="13"/>
      <c r="G4217" s="13"/>
    </row>
    <row r="4218" spans="4:7" x14ac:dyDescent="0.2">
      <c r="D4218" s="13"/>
      <c r="G4218" s="13"/>
    </row>
    <row r="4219" spans="4:7" x14ac:dyDescent="0.2">
      <c r="D4219" s="13"/>
      <c r="G4219" s="13"/>
    </row>
    <row r="4220" spans="4:7" x14ac:dyDescent="0.2">
      <c r="D4220" s="13"/>
      <c r="G4220" s="13"/>
    </row>
    <row r="4221" spans="4:7" x14ac:dyDescent="0.2">
      <c r="D4221" s="13"/>
      <c r="G4221" s="13"/>
    </row>
    <row r="4222" spans="4:7" x14ac:dyDescent="0.2">
      <c r="D4222" s="13"/>
      <c r="G4222" s="13"/>
    </row>
    <row r="4223" spans="4:7" x14ac:dyDescent="0.2">
      <c r="D4223" s="13"/>
      <c r="G4223" s="13"/>
    </row>
    <row r="4224" spans="4:7" x14ac:dyDescent="0.2">
      <c r="D4224" s="13"/>
      <c r="G4224" s="13"/>
    </row>
    <row r="4225" spans="4:7" x14ac:dyDescent="0.2">
      <c r="D4225" s="13"/>
      <c r="G4225" s="13"/>
    </row>
    <row r="4226" spans="4:7" x14ac:dyDescent="0.2">
      <c r="D4226" s="13"/>
      <c r="G4226" s="13"/>
    </row>
    <row r="4227" spans="4:7" x14ac:dyDescent="0.2">
      <c r="D4227" s="13"/>
      <c r="G4227" s="13"/>
    </row>
    <row r="4228" spans="4:7" x14ac:dyDescent="0.2">
      <c r="D4228" s="13"/>
      <c r="G4228" s="13"/>
    </row>
    <row r="4229" spans="4:7" x14ac:dyDescent="0.2">
      <c r="D4229" s="13"/>
      <c r="G4229" s="13"/>
    </row>
    <row r="4230" spans="4:7" x14ac:dyDescent="0.2">
      <c r="D4230" s="13"/>
      <c r="G4230" s="13"/>
    </row>
    <row r="4231" spans="4:7" x14ac:dyDescent="0.2">
      <c r="D4231" s="13"/>
      <c r="G4231" s="13"/>
    </row>
    <row r="4232" spans="4:7" x14ac:dyDescent="0.2">
      <c r="D4232" s="13"/>
      <c r="G4232" s="13"/>
    </row>
    <row r="4233" spans="4:7" x14ac:dyDescent="0.2">
      <c r="D4233" s="13"/>
      <c r="G4233" s="13"/>
    </row>
    <row r="4234" spans="4:7" x14ac:dyDescent="0.2">
      <c r="D4234" s="13"/>
      <c r="G4234" s="13"/>
    </row>
    <row r="4235" spans="4:7" x14ac:dyDescent="0.2">
      <c r="D4235" s="13"/>
      <c r="G4235" s="13"/>
    </row>
    <row r="4236" spans="4:7" x14ac:dyDescent="0.2">
      <c r="D4236" s="13"/>
      <c r="G4236" s="13"/>
    </row>
    <row r="4237" spans="4:7" x14ac:dyDescent="0.2">
      <c r="D4237" s="13"/>
      <c r="G4237" s="13"/>
    </row>
    <row r="4238" spans="4:7" x14ac:dyDescent="0.2">
      <c r="D4238" s="13"/>
      <c r="G4238" s="13"/>
    </row>
    <row r="4239" spans="4:7" x14ac:dyDescent="0.2">
      <c r="D4239" s="13"/>
      <c r="G4239" s="13"/>
    </row>
    <row r="4240" spans="4:7" x14ac:dyDescent="0.2">
      <c r="D4240" s="13"/>
      <c r="G4240" s="13"/>
    </row>
    <row r="4241" spans="4:7" x14ac:dyDescent="0.2">
      <c r="D4241" s="13"/>
      <c r="G4241" s="13"/>
    </row>
    <row r="4242" spans="4:7" x14ac:dyDescent="0.2">
      <c r="D4242" s="13"/>
      <c r="G4242" s="13"/>
    </row>
    <row r="4243" spans="4:7" x14ac:dyDescent="0.2">
      <c r="D4243" s="13"/>
      <c r="G4243" s="13"/>
    </row>
    <row r="4244" spans="4:7" x14ac:dyDescent="0.2">
      <c r="D4244" s="13"/>
      <c r="G4244" s="13"/>
    </row>
    <row r="4245" spans="4:7" x14ac:dyDescent="0.2">
      <c r="D4245" s="13"/>
      <c r="G4245" s="13"/>
    </row>
    <row r="4246" spans="4:7" x14ac:dyDescent="0.2">
      <c r="D4246" s="13"/>
      <c r="G4246" s="13"/>
    </row>
    <row r="4247" spans="4:7" x14ac:dyDescent="0.2">
      <c r="D4247" s="13"/>
      <c r="G4247" s="13"/>
    </row>
    <row r="4248" spans="4:7" x14ac:dyDescent="0.2">
      <c r="D4248" s="13"/>
      <c r="G4248" s="13"/>
    </row>
    <row r="4249" spans="4:7" x14ac:dyDescent="0.2">
      <c r="D4249" s="13"/>
      <c r="G4249" s="13"/>
    </row>
    <row r="4250" spans="4:7" x14ac:dyDescent="0.2">
      <c r="D4250" s="13"/>
      <c r="G4250" s="13"/>
    </row>
    <row r="4251" spans="4:7" x14ac:dyDescent="0.2">
      <c r="D4251" s="13"/>
      <c r="G4251" s="13"/>
    </row>
    <row r="4252" spans="4:7" x14ac:dyDescent="0.2">
      <c r="D4252" s="13"/>
      <c r="G4252" s="13"/>
    </row>
    <row r="4253" spans="4:7" x14ac:dyDescent="0.2">
      <c r="D4253" s="13"/>
      <c r="G4253" s="13"/>
    </row>
    <row r="4254" spans="4:7" x14ac:dyDescent="0.2">
      <c r="D4254" s="13"/>
      <c r="G4254" s="13"/>
    </row>
    <row r="4255" spans="4:7" x14ac:dyDescent="0.2">
      <c r="D4255" s="13"/>
      <c r="G4255" s="13"/>
    </row>
    <row r="4256" spans="4:7" x14ac:dyDescent="0.2">
      <c r="D4256" s="13"/>
      <c r="G4256" s="13"/>
    </row>
    <row r="4257" spans="4:7" x14ac:dyDescent="0.2">
      <c r="D4257" s="13"/>
      <c r="G4257" s="13"/>
    </row>
    <row r="4258" spans="4:7" x14ac:dyDescent="0.2">
      <c r="D4258" s="13"/>
      <c r="G4258" s="13"/>
    </row>
    <row r="4259" spans="4:7" x14ac:dyDescent="0.2">
      <c r="D4259" s="13"/>
      <c r="G4259" s="13"/>
    </row>
    <row r="4260" spans="4:7" x14ac:dyDescent="0.2">
      <c r="D4260" s="13"/>
      <c r="G4260" s="13"/>
    </row>
    <row r="4261" spans="4:7" x14ac:dyDescent="0.2">
      <c r="D4261" s="13"/>
      <c r="G4261" s="13"/>
    </row>
    <row r="4262" spans="4:7" x14ac:dyDescent="0.2">
      <c r="D4262" s="13"/>
      <c r="G4262" s="13"/>
    </row>
    <row r="4263" spans="4:7" x14ac:dyDescent="0.2">
      <c r="D4263" s="13"/>
      <c r="G4263" s="13"/>
    </row>
    <row r="4264" spans="4:7" x14ac:dyDescent="0.2">
      <c r="D4264" s="13"/>
      <c r="G4264" s="13"/>
    </row>
    <row r="4265" spans="4:7" x14ac:dyDescent="0.2">
      <c r="D4265" s="13"/>
      <c r="G4265" s="13"/>
    </row>
    <row r="4266" spans="4:7" x14ac:dyDescent="0.2">
      <c r="D4266" s="13"/>
      <c r="G4266" s="13"/>
    </row>
    <row r="4267" spans="4:7" x14ac:dyDescent="0.2">
      <c r="D4267" s="13"/>
      <c r="G4267" s="13"/>
    </row>
    <row r="4268" spans="4:7" x14ac:dyDescent="0.2">
      <c r="D4268" s="13"/>
      <c r="G4268" s="13"/>
    </row>
    <row r="4269" spans="4:7" x14ac:dyDescent="0.2">
      <c r="D4269" s="13"/>
      <c r="G4269" s="13"/>
    </row>
    <row r="4270" spans="4:7" x14ac:dyDescent="0.2">
      <c r="D4270" s="13"/>
      <c r="G4270" s="13"/>
    </row>
    <row r="4271" spans="4:7" x14ac:dyDescent="0.2">
      <c r="D4271" s="13"/>
      <c r="G4271" s="13"/>
    </row>
    <row r="4272" spans="4:7" x14ac:dyDescent="0.2">
      <c r="D4272" s="13"/>
      <c r="G4272" s="13"/>
    </row>
    <row r="4273" spans="4:7" x14ac:dyDescent="0.2">
      <c r="D4273" s="13"/>
      <c r="G4273" s="13"/>
    </row>
    <row r="4274" spans="4:7" x14ac:dyDescent="0.2">
      <c r="D4274" s="13"/>
      <c r="G4274" s="13"/>
    </row>
    <row r="4275" spans="4:7" x14ac:dyDescent="0.2">
      <c r="D4275" s="13"/>
      <c r="G4275" s="13"/>
    </row>
    <row r="4276" spans="4:7" x14ac:dyDescent="0.2">
      <c r="D4276" s="13"/>
      <c r="G4276" s="13"/>
    </row>
    <row r="4277" spans="4:7" x14ac:dyDescent="0.2">
      <c r="D4277" s="13"/>
      <c r="G4277" s="13"/>
    </row>
    <row r="4278" spans="4:7" x14ac:dyDescent="0.2">
      <c r="D4278" s="13"/>
      <c r="G4278" s="13"/>
    </row>
    <row r="4279" spans="4:7" x14ac:dyDescent="0.2">
      <c r="D4279" s="13"/>
      <c r="G4279" s="13"/>
    </row>
    <row r="4280" spans="4:7" x14ac:dyDescent="0.2">
      <c r="D4280" s="13"/>
      <c r="G4280" s="13"/>
    </row>
    <row r="4281" spans="4:7" x14ac:dyDescent="0.2">
      <c r="D4281" s="13"/>
      <c r="G4281" s="13"/>
    </row>
    <row r="4282" spans="4:7" x14ac:dyDescent="0.2">
      <c r="D4282" s="13"/>
      <c r="G4282" s="13"/>
    </row>
    <row r="4283" spans="4:7" x14ac:dyDescent="0.2">
      <c r="D4283" s="13"/>
      <c r="G4283" s="13"/>
    </row>
    <row r="4284" spans="4:7" x14ac:dyDescent="0.2">
      <c r="D4284" s="13"/>
      <c r="G4284" s="13"/>
    </row>
    <row r="4285" spans="4:7" x14ac:dyDescent="0.2">
      <c r="D4285" s="13"/>
      <c r="G4285" s="13"/>
    </row>
    <row r="4286" spans="4:7" x14ac:dyDescent="0.2">
      <c r="D4286" s="13"/>
      <c r="G4286" s="13"/>
    </row>
    <row r="4287" spans="4:7" x14ac:dyDescent="0.2">
      <c r="D4287" s="13"/>
      <c r="G4287" s="13"/>
    </row>
    <row r="4288" spans="4:7" x14ac:dyDescent="0.2">
      <c r="D4288" s="13"/>
      <c r="G4288" s="13"/>
    </row>
    <row r="4289" spans="4:7" x14ac:dyDescent="0.2">
      <c r="D4289" s="13"/>
      <c r="G4289" s="13"/>
    </row>
    <row r="4290" spans="4:7" x14ac:dyDescent="0.2">
      <c r="D4290" s="13"/>
      <c r="G4290" s="13"/>
    </row>
    <row r="4291" spans="4:7" x14ac:dyDescent="0.2">
      <c r="D4291" s="13"/>
      <c r="G4291" s="13"/>
    </row>
    <row r="4292" spans="4:7" x14ac:dyDescent="0.2">
      <c r="D4292" s="13"/>
      <c r="G4292" s="13"/>
    </row>
    <row r="4293" spans="4:7" x14ac:dyDescent="0.2">
      <c r="D4293" s="13"/>
      <c r="G4293" s="13"/>
    </row>
    <row r="4294" spans="4:7" x14ac:dyDescent="0.2">
      <c r="D4294" s="13"/>
      <c r="G4294" s="13"/>
    </row>
    <row r="4295" spans="4:7" x14ac:dyDescent="0.2">
      <c r="D4295" s="13"/>
      <c r="G4295" s="13"/>
    </row>
    <row r="4296" spans="4:7" x14ac:dyDescent="0.2">
      <c r="D4296" s="13"/>
      <c r="G4296" s="13"/>
    </row>
    <row r="4297" spans="4:7" x14ac:dyDescent="0.2">
      <c r="D4297" s="13"/>
      <c r="G4297" s="13"/>
    </row>
    <row r="4298" spans="4:7" x14ac:dyDescent="0.2">
      <c r="D4298" s="13"/>
      <c r="G4298" s="13"/>
    </row>
    <row r="4299" spans="4:7" x14ac:dyDescent="0.2">
      <c r="D4299" s="13"/>
      <c r="G4299" s="13"/>
    </row>
    <row r="4300" spans="4:7" x14ac:dyDescent="0.2">
      <c r="D4300" s="13"/>
      <c r="G4300" s="13"/>
    </row>
    <row r="4301" spans="4:7" x14ac:dyDescent="0.2">
      <c r="D4301" s="13"/>
      <c r="G4301" s="13"/>
    </row>
    <row r="4302" spans="4:7" x14ac:dyDescent="0.2">
      <c r="D4302" s="13"/>
      <c r="G4302" s="13"/>
    </row>
    <row r="4303" spans="4:7" x14ac:dyDescent="0.2">
      <c r="D4303" s="13"/>
      <c r="G4303" s="13"/>
    </row>
    <row r="4304" spans="4:7" x14ac:dyDescent="0.2">
      <c r="D4304" s="13"/>
      <c r="G4304" s="13"/>
    </row>
    <row r="4305" spans="4:7" x14ac:dyDescent="0.2">
      <c r="D4305" s="13"/>
      <c r="G4305" s="13"/>
    </row>
    <row r="4306" spans="4:7" x14ac:dyDescent="0.2">
      <c r="D4306" s="13"/>
      <c r="G4306" s="13"/>
    </row>
    <row r="4307" spans="4:7" x14ac:dyDescent="0.2">
      <c r="D4307" s="13"/>
      <c r="G4307" s="13"/>
    </row>
    <row r="4308" spans="4:7" x14ac:dyDescent="0.2">
      <c r="D4308" s="13"/>
      <c r="G4308" s="13"/>
    </row>
    <row r="4309" spans="4:7" x14ac:dyDescent="0.2">
      <c r="D4309" s="13"/>
      <c r="G4309" s="13"/>
    </row>
    <row r="4310" spans="4:7" x14ac:dyDescent="0.2">
      <c r="D4310" s="13"/>
      <c r="G4310" s="13"/>
    </row>
    <row r="4311" spans="4:7" x14ac:dyDescent="0.2">
      <c r="D4311" s="13"/>
      <c r="G4311" s="13"/>
    </row>
    <row r="4312" spans="4:7" x14ac:dyDescent="0.2">
      <c r="D4312" s="13"/>
      <c r="G4312" s="13"/>
    </row>
    <row r="4313" spans="4:7" x14ac:dyDescent="0.2">
      <c r="D4313" s="13"/>
      <c r="G4313" s="13"/>
    </row>
    <row r="4314" spans="4:7" x14ac:dyDescent="0.2">
      <c r="D4314" s="13"/>
      <c r="G4314" s="13"/>
    </row>
    <row r="4315" spans="4:7" x14ac:dyDescent="0.2">
      <c r="D4315" s="13"/>
      <c r="G4315" s="13"/>
    </row>
    <row r="4316" spans="4:7" x14ac:dyDescent="0.2">
      <c r="D4316" s="13"/>
      <c r="G4316" s="13"/>
    </row>
    <row r="4317" spans="4:7" x14ac:dyDescent="0.2">
      <c r="D4317" s="13"/>
      <c r="G4317" s="13"/>
    </row>
    <row r="4318" spans="4:7" x14ac:dyDescent="0.2">
      <c r="D4318" s="13"/>
      <c r="G4318" s="13"/>
    </row>
    <row r="4319" spans="4:7" x14ac:dyDescent="0.2">
      <c r="D4319" s="13"/>
      <c r="G4319" s="13"/>
    </row>
    <row r="4320" spans="4:7" x14ac:dyDescent="0.2">
      <c r="D4320" s="13"/>
      <c r="G4320" s="13"/>
    </row>
    <row r="4321" spans="4:7" x14ac:dyDescent="0.2">
      <c r="D4321" s="13"/>
      <c r="G4321" s="13"/>
    </row>
    <row r="4322" spans="4:7" x14ac:dyDescent="0.2">
      <c r="D4322" s="13"/>
      <c r="G4322" s="13"/>
    </row>
    <row r="4323" spans="4:7" x14ac:dyDescent="0.2">
      <c r="D4323" s="13"/>
      <c r="G4323" s="13"/>
    </row>
    <row r="4324" spans="4:7" x14ac:dyDescent="0.2">
      <c r="D4324" s="13"/>
      <c r="G4324" s="13"/>
    </row>
    <row r="4325" spans="4:7" x14ac:dyDescent="0.2">
      <c r="D4325" s="13"/>
      <c r="G4325" s="13"/>
    </row>
    <row r="4326" spans="4:7" x14ac:dyDescent="0.2">
      <c r="D4326" s="13"/>
      <c r="G4326" s="13"/>
    </row>
    <row r="4327" spans="4:7" x14ac:dyDescent="0.2">
      <c r="D4327" s="13"/>
      <c r="G4327" s="13"/>
    </row>
    <row r="4328" spans="4:7" x14ac:dyDescent="0.2">
      <c r="D4328" s="13"/>
      <c r="G4328" s="13"/>
    </row>
    <row r="4329" spans="4:7" x14ac:dyDescent="0.2">
      <c r="D4329" s="13"/>
      <c r="G4329" s="13"/>
    </row>
    <row r="4330" spans="4:7" x14ac:dyDescent="0.2">
      <c r="D4330" s="13"/>
      <c r="G4330" s="13"/>
    </row>
    <row r="4331" spans="4:7" x14ac:dyDescent="0.2">
      <c r="D4331" s="13"/>
      <c r="G4331" s="13"/>
    </row>
    <row r="4332" spans="4:7" x14ac:dyDescent="0.2">
      <c r="D4332" s="13"/>
      <c r="G4332" s="13"/>
    </row>
    <row r="4333" spans="4:7" x14ac:dyDescent="0.2">
      <c r="D4333" s="13"/>
      <c r="G4333" s="13"/>
    </row>
    <row r="4334" spans="4:7" x14ac:dyDescent="0.2">
      <c r="D4334" s="13"/>
      <c r="G4334" s="13"/>
    </row>
    <row r="4335" spans="4:7" x14ac:dyDescent="0.2">
      <c r="D4335" s="13"/>
      <c r="G4335" s="13"/>
    </row>
    <row r="4336" spans="4:7" x14ac:dyDescent="0.2">
      <c r="D4336" s="13"/>
      <c r="G4336" s="13"/>
    </row>
    <row r="4337" spans="4:7" x14ac:dyDescent="0.2">
      <c r="D4337" s="13"/>
      <c r="G4337" s="13"/>
    </row>
    <row r="4338" spans="4:7" x14ac:dyDescent="0.2">
      <c r="D4338" s="13"/>
      <c r="G4338" s="13"/>
    </row>
    <row r="4339" spans="4:7" x14ac:dyDescent="0.2">
      <c r="D4339" s="13"/>
      <c r="G4339" s="13"/>
    </row>
    <row r="4340" spans="4:7" x14ac:dyDescent="0.2">
      <c r="D4340" s="13"/>
      <c r="G4340" s="13"/>
    </row>
    <row r="4341" spans="4:7" x14ac:dyDescent="0.2">
      <c r="D4341" s="13"/>
      <c r="G4341" s="13"/>
    </row>
    <row r="4342" spans="4:7" x14ac:dyDescent="0.2">
      <c r="D4342" s="13"/>
      <c r="G4342" s="13"/>
    </row>
    <row r="4343" spans="4:7" x14ac:dyDescent="0.2">
      <c r="D4343" s="13"/>
      <c r="G4343" s="13"/>
    </row>
    <row r="4344" spans="4:7" x14ac:dyDescent="0.2">
      <c r="D4344" s="13"/>
      <c r="G4344" s="13"/>
    </row>
    <row r="4345" spans="4:7" x14ac:dyDescent="0.2">
      <c r="D4345" s="13"/>
      <c r="G4345" s="13"/>
    </row>
    <row r="4346" spans="4:7" x14ac:dyDescent="0.2">
      <c r="D4346" s="13"/>
      <c r="G4346" s="13"/>
    </row>
    <row r="4347" spans="4:7" x14ac:dyDescent="0.2">
      <c r="D4347" s="13"/>
      <c r="G4347" s="13"/>
    </row>
    <row r="4348" spans="4:7" x14ac:dyDescent="0.2">
      <c r="D4348" s="13"/>
      <c r="G4348" s="13"/>
    </row>
    <row r="4349" spans="4:7" x14ac:dyDescent="0.2">
      <c r="D4349" s="13"/>
      <c r="G4349" s="13"/>
    </row>
    <row r="4350" spans="4:7" x14ac:dyDescent="0.2">
      <c r="D4350" s="13"/>
      <c r="G4350" s="13"/>
    </row>
    <row r="4351" spans="4:7" x14ac:dyDescent="0.2">
      <c r="D4351" s="13"/>
      <c r="G4351" s="13"/>
    </row>
    <row r="4352" spans="4:7" x14ac:dyDescent="0.2">
      <c r="D4352" s="13"/>
      <c r="G4352" s="13"/>
    </row>
    <row r="4353" spans="4:7" x14ac:dyDescent="0.2">
      <c r="D4353" s="13"/>
      <c r="G4353" s="13"/>
    </row>
    <row r="4354" spans="4:7" x14ac:dyDescent="0.2">
      <c r="D4354" s="13"/>
      <c r="G4354" s="13"/>
    </row>
    <row r="4355" spans="4:7" x14ac:dyDescent="0.2">
      <c r="D4355" s="13"/>
      <c r="G4355" s="13"/>
    </row>
    <row r="4356" spans="4:7" x14ac:dyDescent="0.2">
      <c r="D4356" s="13"/>
      <c r="G4356" s="13"/>
    </row>
    <row r="4357" spans="4:7" x14ac:dyDescent="0.2">
      <c r="D4357" s="13"/>
      <c r="G4357" s="13"/>
    </row>
    <row r="4358" spans="4:7" x14ac:dyDescent="0.2">
      <c r="D4358" s="13"/>
      <c r="G4358" s="13"/>
    </row>
    <row r="4359" spans="4:7" x14ac:dyDescent="0.2">
      <c r="D4359" s="13"/>
      <c r="G4359" s="13"/>
    </row>
    <row r="4360" spans="4:7" x14ac:dyDescent="0.2">
      <c r="D4360" s="13"/>
      <c r="G4360" s="13"/>
    </row>
    <row r="4361" spans="4:7" x14ac:dyDescent="0.2">
      <c r="D4361" s="13"/>
      <c r="G4361" s="13"/>
    </row>
    <row r="4362" spans="4:7" x14ac:dyDescent="0.2">
      <c r="D4362" s="13"/>
      <c r="G4362" s="13"/>
    </row>
    <row r="4363" spans="4:7" x14ac:dyDescent="0.2">
      <c r="D4363" s="13"/>
      <c r="G4363" s="13"/>
    </row>
    <row r="4364" spans="4:7" x14ac:dyDescent="0.2">
      <c r="D4364" s="13"/>
      <c r="G4364" s="13"/>
    </row>
    <row r="4365" spans="4:7" x14ac:dyDescent="0.2">
      <c r="D4365" s="13"/>
      <c r="G4365" s="13"/>
    </row>
    <row r="4366" spans="4:7" x14ac:dyDescent="0.2">
      <c r="D4366" s="13"/>
      <c r="G4366" s="13"/>
    </row>
    <row r="4367" spans="4:7" x14ac:dyDescent="0.2">
      <c r="D4367" s="13"/>
      <c r="G4367" s="13"/>
    </row>
    <row r="4368" spans="4:7" x14ac:dyDescent="0.2">
      <c r="D4368" s="13"/>
      <c r="G4368" s="13"/>
    </row>
    <row r="4369" spans="4:7" x14ac:dyDescent="0.2">
      <c r="D4369" s="13"/>
      <c r="G4369" s="13"/>
    </row>
    <row r="4370" spans="4:7" x14ac:dyDescent="0.2">
      <c r="D4370" s="13"/>
      <c r="G4370" s="13"/>
    </row>
    <row r="4371" spans="4:7" x14ac:dyDescent="0.2">
      <c r="D4371" s="13"/>
      <c r="G4371" s="13"/>
    </row>
    <row r="4372" spans="4:7" x14ac:dyDescent="0.2">
      <c r="D4372" s="13"/>
      <c r="G4372" s="13"/>
    </row>
    <row r="4373" spans="4:7" x14ac:dyDescent="0.2">
      <c r="D4373" s="13"/>
      <c r="G4373" s="13"/>
    </row>
    <row r="4374" spans="4:7" x14ac:dyDescent="0.2">
      <c r="D4374" s="13"/>
      <c r="G4374" s="13"/>
    </row>
    <row r="4375" spans="4:7" x14ac:dyDescent="0.2">
      <c r="D4375" s="13"/>
      <c r="G4375" s="13"/>
    </row>
    <row r="4376" spans="4:7" x14ac:dyDescent="0.2">
      <c r="D4376" s="13"/>
      <c r="G4376" s="13"/>
    </row>
    <row r="4377" spans="4:7" x14ac:dyDescent="0.2">
      <c r="D4377" s="13"/>
      <c r="G4377" s="13"/>
    </row>
    <row r="4378" spans="4:7" x14ac:dyDescent="0.2">
      <c r="D4378" s="13"/>
      <c r="G4378" s="13"/>
    </row>
    <row r="4379" spans="4:7" x14ac:dyDescent="0.2">
      <c r="D4379" s="13"/>
      <c r="G4379" s="13"/>
    </row>
    <row r="4380" spans="4:7" x14ac:dyDescent="0.2">
      <c r="D4380" s="13"/>
      <c r="G4380" s="13"/>
    </row>
    <row r="4381" spans="4:7" x14ac:dyDescent="0.2">
      <c r="D4381" s="13"/>
      <c r="G4381" s="13"/>
    </row>
    <row r="4382" spans="4:7" x14ac:dyDescent="0.2">
      <c r="D4382" s="13"/>
      <c r="G4382" s="13"/>
    </row>
    <row r="4383" spans="4:7" x14ac:dyDescent="0.2">
      <c r="D4383" s="13"/>
      <c r="G4383" s="13"/>
    </row>
    <row r="4384" spans="4:7" x14ac:dyDescent="0.2">
      <c r="D4384" s="13"/>
      <c r="G4384" s="13"/>
    </row>
    <row r="4385" spans="4:7" x14ac:dyDescent="0.2">
      <c r="D4385" s="13"/>
      <c r="G4385" s="13"/>
    </row>
    <row r="4386" spans="4:7" x14ac:dyDescent="0.2">
      <c r="D4386" s="13"/>
      <c r="G4386" s="13"/>
    </row>
    <row r="4387" spans="4:7" x14ac:dyDescent="0.2">
      <c r="D4387" s="13"/>
      <c r="G4387" s="13"/>
    </row>
    <row r="4388" spans="4:7" x14ac:dyDescent="0.2">
      <c r="D4388" s="13"/>
      <c r="G4388" s="13"/>
    </row>
    <row r="4389" spans="4:7" x14ac:dyDescent="0.2">
      <c r="D4389" s="13"/>
      <c r="G4389" s="13"/>
    </row>
    <row r="4390" spans="4:7" x14ac:dyDescent="0.2">
      <c r="D4390" s="13"/>
      <c r="G4390" s="13"/>
    </row>
    <row r="4391" spans="4:7" x14ac:dyDescent="0.2">
      <c r="D4391" s="13"/>
      <c r="G4391" s="13"/>
    </row>
    <row r="4392" spans="4:7" x14ac:dyDescent="0.2">
      <c r="D4392" s="13"/>
      <c r="G4392" s="13"/>
    </row>
    <row r="4393" spans="4:7" x14ac:dyDescent="0.2">
      <c r="D4393" s="13"/>
      <c r="G4393" s="13"/>
    </row>
    <row r="4394" spans="4:7" x14ac:dyDescent="0.2">
      <c r="D4394" s="13"/>
      <c r="G4394" s="13"/>
    </row>
    <row r="4395" spans="4:7" x14ac:dyDescent="0.2">
      <c r="D4395" s="13"/>
      <c r="G4395" s="13"/>
    </row>
    <row r="4396" spans="4:7" x14ac:dyDescent="0.2">
      <c r="D4396" s="13"/>
      <c r="G4396" s="13"/>
    </row>
    <row r="4397" spans="4:7" x14ac:dyDescent="0.2">
      <c r="D4397" s="13"/>
      <c r="G4397" s="13"/>
    </row>
    <row r="4398" spans="4:7" x14ac:dyDescent="0.2">
      <c r="D4398" s="13"/>
      <c r="G4398" s="13"/>
    </row>
    <row r="4399" spans="4:7" x14ac:dyDescent="0.2">
      <c r="D4399" s="13"/>
      <c r="G4399" s="13"/>
    </row>
    <row r="4400" spans="4:7" x14ac:dyDescent="0.2">
      <c r="D4400" s="13"/>
      <c r="G4400" s="13"/>
    </row>
    <row r="4401" spans="4:7" x14ac:dyDescent="0.2">
      <c r="D4401" s="13"/>
      <c r="G4401" s="13"/>
    </row>
    <row r="4402" spans="4:7" x14ac:dyDescent="0.2">
      <c r="D4402" s="13"/>
      <c r="G4402" s="13"/>
    </row>
    <row r="4403" spans="4:7" x14ac:dyDescent="0.2">
      <c r="D4403" s="13"/>
      <c r="G4403" s="13"/>
    </row>
    <row r="4404" spans="4:7" x14ac:dyDescent="0.2">
      <c r="D4404" s="13"/>
      <c r="G4404" s="13"/>
    </row>
    <row r="4405" spans="4:7" x14ac:dyDescent="0.2">
      <c r="D4405" s="13"/>
      <c r="G4405" s="13"/>
    </row>
    <row r="4406" spans="4:7" x14ac:dyDescent="0.2">
      <c r="D4406" s="13"/>
      <c r="G4406" s="13"/>
    </row>
    <row r="4407" spans="4:7" x14ac:dyDescent="0.2">
      <c r="D4407" s="13"/>
      <c r="G4407" s="13"/>
    </row>
    <row r="4408" spans="4:7" x14ac:dyDescent="0.2">
      <c r="D4408" s="13"/>
      <c r="G4408" s="13"/>
    </row>
    <row r="4409" spans="4:7" x14ac:dyDescent="0.2">
      <c r="D4409" s="13"/>
      <c r="G4409" s="13"/>
    </row>
    <row r="4410" spans="4:7" x14ac:dyDescent="0.2">
      <c r="D4410" s="13"/>
      <c r="G4410" s="13"/>
    </row>
    <row r="4411" spans="4:7" x14ac:dyDescent="0.2">
      <c r="D4411" s="13"/>
      <c r="G4411" s="13"/>
    </row>
    <row r="4412" spans="4:7" x14ac:dyDescent="0.2">
      <c r="D4412" s="13"/>
      <c r="G4412" s="13"/>
    </row>
    <row r="4413" spans="4:7" x14ac:dyDescent="0.2">
      <c r="D4413" s="13"/>
      <c r="G4413" s="13"/>
    </row>
    <row r="4414" spans="4:7" x14ac:dyDescent="0.2">
      <c r="D4414" s="13"/>
      <c r="G4414" s="13"/>
    </row>
    <row r="4415" spans="4:7" x14ac:dyDescent="0.2">
      <c r="D4415" s="13"/>
      <c r="G4415" s="13"/>
    </row>
    <row r="4416" spans="4:7" x14ac:dyDescent="0.2">
      <c r="D4416" s="13"/>
      <c r="G4416" s="13"/>
    </row>
    <row r="4417" spans="4:7" x14ac:dyDescent="0.2">
      <c r="D4417" s="13"/>
      <c r="G4417" s="13"/>
    </row>
    <row r="4418" spans="4:7" x14ac:dyDescent="0.2">
      <c r="D4418" s="13"/>
      <c r="G4418" s="13"/>
    </row>
    <row r="4419" spans="4:7" x14ac:dyDescent="0.2">
      <c r="D4419" s="13"/>
      <c r="G4419" s="13"/>
    </row>
    <row r="4420" spans="4:7" x14ac:dyDescent="0.2">
      <c r="D4420" s="13"/>
      <c r="G4420" s="13"/>
    </row>
    <row r="4421" spans="4:7" x14ac:dyDescent="0.2">
      <c r="D4421" s="13"/>
      <c r="G4421" s="13"/>
    </row>
    <row r="4422" spans="4:7" x14ac:dyDescent="0.2">
      <c r="D4422" s="13"/>
      <c r="G4422" s="13"/>
    </row>
    <row r="4423" spans="4:7" x14ac:dyDescent="0.2">
      <c r="D4423" s="13"/>
      <c r="G4423" s="13"/>
    </row>
    <row r="4424" spans="4:7" x14ac:dyDescent="0.2">
      <c r="D4424" s="13"/>
      <c r="G4424" s="13"/>
    </row>
    <row r="4425" spans="4:7" x14ac:dyDescent="0.2">
      <c r="D4425" s="13"/>
      <c r="G4425" s="13"/>
    </row>
    <row r="4426" spans="4:7" x14ac:dyDescent="0.2">
      <c r="D4426" s="13"/>
      <c r="G4426" s="13"/>
    </row>
    <row r="4427" spans="4:7" x14ac:dyDescent="0.2">
      <c r="D4427" s="13"/>
      <c r="G4427" s="13"/>
    </row>
    <row r="4428" spans="4:7" x14ac:dyDescent="0.2">
      <c r="D4428" s="13"/>
      <c r="G4428" s="13"/>
    </row>
    <row r="4429" spans="4:7" x14ac:dyDescent="0.2">
      <c r="D4429" s="13"/>
      <c r="G4429" s="13"/>
    </row>
    <row r="4430" spans="4:7" x14ac:dyDescent="0.2">
      <c r="D4430" s="13"/>
      <c r="G4430" s="13"/>
    </row>
    <row r="4431" spans="4:7" x14ac:dyDescent="0.2">
      <c r="D4431" s="13"/>
      <c r="G4431" s="13"/>
    </row>
    <row r="4432" spans="4:7" x14ac:dyDescent="0.2">
      <c r="D4432" s="13"/>
      <c r="G4432" s="13"/>
    </row>
    <row r="4433" spans="4:7" x14ac:dyDescent="0.2">
      <c r="D4433" s="13"/>
      <c r="G4433" s="13"/>
    </row>
    <row r="4434" spans="4:7" x14ac:dyDescent="0.2">
      <c r="D4434" s="13"/>
      <c r="G4434" s="13"/>
    </row>
    <row r="4435" spans="4:7" x14ac:dyDescent="0.2">
      <c r="D4435" s="13"/>
      <c r="G4435" s="13"/>
    </row>
    <row r="4436" spans="4:7" x14ac:dyDescent="0.2">
      <c r="D4436" s="13"/>
      <c r="G4436" s="13"/>
    </row>
    <row r="4437" spans="4:7" x14ac:dyDescent="0.2">
      <c r="D4437" s="13"/>
      <c r="G4437" s="13"/>
    </row>
    <row r="4438" spans="4:7" x14ac:dyDescent="0.2">
      <c r="D4438" s="13"/>
      <c r="G4438" s="13"/>
    </row>
    <row r="4439" spans="4:7" x14ac:dyDescent="0.2">
      <c r="D4439" s="13"/>
      <c r="G4439" s="13"/>
    </row>
    <row r="4440" spans="4:7" x14ac:dyDescent="0.2">
      <c r="D4440" s="13"/>
      <c r="G4440" s="13"/>
    </row>
    <row r="4441" spans="4:7" x14ac:dyDescent="0.2">
      <c r="D4441" s="13"/>
      <c r="G4441" s="13"/>
    </row>
    <row r="4442" spans="4:7" x14ac:dyDescent="0.2">
      <c r="D4442" s="13"/>
      <c r="G4442" s="13"/>
    </row>
    <row r="4443" spans="4:7" x14ac:dyDescent="0.2">
      <c r="D4443" s="13"/>
      <c r="G4443" s="13"/>
    </row>
    <row r="4444" spans="4:7" x14ac:dyDescent="0.2">
      <c r="D4444" s="13"/>
      <c r="G4444" s="13"/>
    </row>
    <row r="4445" spans="4:7" x14ac:dyDescent="0.2">
      <c r="D4445" s="13"/>
      <c r="G4445" s="13"/>
    </row>
    <row r="4446" spans="4:7" x14ac:dyDescent="0.2">
      <c r="D4446" s="13"/>
      <c r="G4446" s="13"/>
    </row>
    <row r="4447" spans="4:7" x14ac:dyDescent="0.2">
      <c r="D4447" s="13"/>
      <c r="G4447" s="13"/>
    </row>
    <row r="4448" spans="4:7" x14ac:dyDescent="0.2">
      <c r="D4448" s="13"/>
      <c r="G4448" s="13"/>
    </row>
    <row r="4449" spans="4:7" x14ac:dyDescent="0.2">
      <c r="D4449" s="13"/>
      <c r="G4449" s="13"/>
    </row>
    <row r="4450" spans="4:7" x14ac:dyDescent="0.2">
      <c r="D4450" s="13"/>
      <c r="G4450" s="13"/>
    </row>
    <row r="4451" spans="4:7" x14ac:dyDescent="0.2">
      <c r="D4451" s="13"/>
      <c r="G4451" s="13"/>
    </row>
    <row r="4452" spans="4:7" x14ac:dyDescent="0.2">
      <c r="D4452" s="13"/>
      <c r="G4452" s="13"/>
    </row>
    <row r="4453" spans="4:7" x14ac:dyDescent="0.2">
      <c r="D4453" s="13"/>
      <c r="G4453" s="13"/>
    </row>
    <row r="4454" spans="4:7" x14ac:dyDescent="0.2">
      <c r="D4454" s="13"/>
      <c r="G4454" s="13"/>
    </row>
    <row r="4455" spans="4:7" x14ac:dyDescent="0.2">
      <c r="D4455" s="13"/>
      <c r="G4455" s="13"/>
    </row>
    <row r="4456" spans="4:7" x14ac:dyDescent="0.2">
      <c r="D4456" s="13"/>
      <c r="G4456" s="13"/>
    </row>
    <row r="4457" spans="4:7" x14ac:dyDescent="0.2">
      <c r="D4457" s="13"/>
      <c r="G4457" s="13"/>
    </row>
    <row r="4458" spans="4:7" x14ac:dyDescent="0.2">
      <c r="D4458" s="13"/>
      <c r="G4458" s="13"/>
    </row>
    <row r="4459" spans="4:7" x14ac:dyDescent="0.2">
      <c r="D4459" s="13"/>
      <c r="G4459" s="13"/>
    </row>
    <row r="4460" spans="4:7" x14ac:dyDescent="0.2">
      <c r="D4460" s="13"/>
      <c r="G4460" s="13"/>
    </row>
    <row r="4461" spans="4:7" x14ac:dyDescent="0.2">
      <c r="D4461" s="13"/>
      <c r="G4461" s="13"/>
    </row>
    <row r="4462" spans="4:7" x14ac:dyDescent="0.2">
      <c r="D4462" s="13"/>
      <c r="G4462" s="13"/>
    </row>
    <row r="4463" spans="4:7" x14ac:dyDescent="0.2">
      <c r="D4463" s="13"/>
      <c r="G4463" s="13"/>
    </row>
    <row r="4464" spans="4:7" x14ac:dyDescent="0.2">
      <c r="D4464" s="13"/>
      <c r="G4464" s="13"/>
    </row>
    <row r="4465" spans="4:7" x14ac:dyDescent="0.2">
      <c r="D4465" s="13"/>
      <c r="G4465" s="13"/>
    </row>
    <row r="4466" spans="4:7" x14ac:dyDescent="0.2">
      <c r="D4466" s="13"/>
      <c r="G4466" s="13"/>
    </row>
    <row r="4467" spans="4:7" x14ac:dyDescent="0.2">
      <c r="D4467" s="13"/>
      <c r="G4467" s="13"/>
    </row>
    <row r="4468" spans="4:7" x14ac:dyDescent="0.2">
      <c r="D4468" s="13"/>
      <c r="G4468" s="13"/>
    </row>
    <row r="4469" spans="4:7" x14ac:dyDescent="0.2">
      <c r="D4469" s="13"/>
      <c r="G4469" s="13"/>
    </row>
    <row r="4470" spans="4:7" x14ac:dyDescent="0.2">
      <c r="D4470" s="13"/>
      <c r="G4470" s="13"/>
    </row>
    <row r="4471" spans="4:7" x14ac:dyDescent="0.2">
      <c r="D4471" s="13"/>
      <c r="G4471" s="13"/>
    </row>
    <row r="4472" spans="4:7" x14ac:dyDescent="0.2">
      <c r="D4472" s="13"/>
      <c r="G4472" s="13"/>
    </row>
    <row r="4473" spans="4:7" x14ac:dyDescent="0.2">
      <c r="D4473" s="13"/>
      <c r="G4473" s="13"/>
    </row>
    <row r="4474" spans="4:7" x14ac:dyDescent="0.2">
      <c r="D4474" s="13"/>
      <c r="G4474" s="13"/>
    </row>
    <row r="4475" spans="4:7" x14ac:dyDescent="0.2">
      <c r="D4475" s="13"/>
      <c r="G4475" s="13"/>
    </row>
    <row r="4476" spans="4:7" x14ac:dyDescent="0.2">
      <c r="D4476" s="13"/>
      <c r="G4476" s="13"/>
    </row>
    <row r="4477" spans="4:7" x14ac:dyDescent="0.2">
      <c r="D4477" s="13"/>
      <c r="G4477" s="13"/>
    </row>
    <row r="4478" spans="4:7" x14ac:dyDescent="0.2">
      <c r="D4478" s="13"/>
      <c r="G4478" s="13"/>
    </row>
    <row r="4479" spans="4:7" x14ac:dyDescent="0.2">
      <c r="D4479" s="13"/>
      <c r="G4479" s="13"/>
    </row>
    <row r="4480" spans="4:7" x14ac:dyDescent="0.2">
      <c r="D4480" s="13"/>
      <c r="G4480" s="13"/>
    </row>
    <row r="4481" spans="4:7" x14ac:dyDescent="0.2">
      <c r="D4481" s="13"/>
      <c r="G4481" s="13"/>
    </row>
    <row r="4482" spans="4:7" x14ac:dyDescent="0.2">
      <c r="D4482" s="13"/>
      <c r="G4482" s="13"/>
    </row>
    <row r="4483" spans="4:7" x14ac:dyDescent="0.2">
      <c r="D4483" s="13"/>
      <c r="G4483" s="13"/>
    </row>
    <row r="4484" spans="4:7" x14ac:dyDescent="0.2">
      <c r="D4484" s="13"/>
      <c r="G4484" s="13"/>
    </row>
    <row r="4485" spans="4:7" x14ac:dyDescent="0.2">
      <c r="D4485" s="13"/>
      <c r="G4485" s="13"/>
    </row>
    <row r="4486" spans="4:7" x14ac:dyDescent="0.2">
      <c r="D4486" s="13"/>
      <c r="G4486" s="13"/>
    </row>
    <row r="4487" spans="4:7" x14ac:dyDescent="0.2">
      <c r="D4487" s="13"/>
      <c r="G4487" s="13"/>
    </row>
    <row r="4488" spans="4:7" x14ac:dyDescent="0.2">
      <c r="D4488" s="13"/>
      <c r="G4488" s="13"/>
    </row>
    <row r="4489" spans="4:7" x14ac:dyDescent="0.2">
      <c r="D4489" s="13"/>
      <c r="G4489" s="13"/>
    </row>
    <row r="4490" spans="4:7" x14ac:dyDescent="0.2">
      <c r="D4490" s="13"/>
      <c r="G4490" s="13"/>
    </row>
    <row r="4491" spans="4:7" x14ac:dyDescent="0.2">
      <c r="D4491" s="13"/>
      <c r="G4491" s="13"/>
    </row>
    <row r="4492" spans="4:7" x14ac:dyDescent="0.2">
      <c r="D4492" s="13"/>
      <c r="G4492" s="13"/>
    </row>
    <row r="4493" spans="4:7" x14ac:dyDescent="0.2">
      <c r="D4493" s="13"/>
      <c r="G4493" s="13"/>
    </row>
    <row r="4494" spans="4:7" x14ac:dyDescent="0.2">
      <c r="D4494" s="13"/>
      <c r="G4494" s="13"/>
    </row>
    <row r="4495" spans="4:7" x14ac:dyDescent="0.2">
      <c r="D4495" s="13"/>
      <c r="G4495" s="13"/>
    </row>
    <row r="4496" spans="4:7" x14ac:dyDescent="0.2">
      <c r="D4496" s="13"/>
      <c r="G4496" s="13"/>
    </row>
    <row r="4497" spans="4:7" x14ac:dyDescent="0.2">
      <c r="D4497" s="13"/>
      <c r="G4497" s="13"/>
    </row>
    <row r="4498" spans="4:7" x14ac:dyDescent="0.2">
      <c r="D4498" s="13"/>
      <c r="G4498" s="13"/>
    </row>
    <row r="4499" spans="4:7" x14ac:dyDescent="0.2">
      <c r="D4499" s="13"/>
      <c r="G4499" s="13"/>
    </row>
    <row r="4500" spans="4:7" x14ac:dyDescent="0.2">
      <c r="D4500" s="13"/>
      <c r="G4500" s="13"/>
    </row>
    <row r="4501" spans="4:7" x14ac:dyDescent="0.2">
      <c r="D4501" s="13"/>
      <c r="G4501" s="13"/>
    </row>
    <row r="4502" spans="4:7" x14ac:dyDescent="0.2">
      <c r="D4502" s="13"/>
      <c r="G4502" s="13"/>
    </row>
    <row r="4503" spans="4:7" x14ac:dyDescent="0.2">
      <c r="D4503" s="13"/>
      <c r="G4503" s="13"/>
    </row>
    <row r="4504" spans="4:7" x14ac:dyDescent="0.2">
      <c r="D4504" s="13"/>
      <c r="G4504" s="13"/>
    </row>
    <row r="4505" spans="4:7" x14ac:dyDescent="0.2">
      <c r="D4505" s="13"/>
      <c r="G4505" s="13"/>
    </row>
    <row r="4506" spans="4:7" x14ac:dyDescent="0.2">
      <c r="D4506" s="13"/>
      <c r="G4506" s="13"/>
    </row>
    <row r="4507" spans="4:7" x14ac:dyDescent="0.2">
      <c r="D4507" s="13"/>
      <c r="G4507" s="13"/>
    </row>
    <row r="4508" spans="4:7" x14ac:dyDescent="0.2">
      <c r="D4508" s="13"/>
      <c r="G4508" s="13"/>
    </row>
    <row r="4509" spans="4:7" x14ac:dyDescent="0.2">
      <c r="D4509" s="13"/>
      <c r="G4509" s="13"/>
    </row>
    <row r="4510" spans="4:7" x14ac:dyDescent="0.2">
      <c r="D4510" s="13"/>
      <c r="G4510" s="13"/>
    </row>
    <row r="4511" spans="4:7" x14ac:dyDescent="0.2">
      <c r="D4511" s="13"/>
      <c r="G4511" s="13"/>
    </row>
    <row r="4512" spans="4:7" x14ac:dyDescent="0.2">
      <c r="D4512" s="13"/>
      <c r="G4512" s="13"/>
    </row>
    <row r="4513" spans="4:7" x14ac:dyDescent="0.2">
      <c r="D4513" s="13"/>
      <c r="G4513" s="13"/>
    </row>
    <row r="4514" spans="4:7" x14ac:dyDescent="0.2">
      <c r="D4514" s="13"/>
      <c r="G4514" s="13"/>
    </row>
    <row r="4515" spans="4:7" x14ac:dyDescent="0.2">
      <c r="D4515" s="13"/>
      <c r="G4515" s="13"/>
    </row>
    <row r="4516" spans="4:7" x14ac:dyDescent="0.2">
      <c r="D4516" s="13"/>
      <c r="G4516" s="13"/>
    </row>
    <row r="4517" spans="4:7" x14ac:dyDescent="0.2">
      <c r="D4517" s="13"/>
      <c r="G4517" s="13"/>
    </row>
    <row r="4518" spans="4:7" x14ac:dyDescent="0.2">
      <c r="D4518" s="13"/>
      <c r="G4518" s="13"/>
    </row>
    <row r="4519" spans="4:7" x14ac:dyDescent="0.2">
      <c r="D4519" s="13"/>
      <c r="G4519" s="13"/>
    </row>
    <row r="4520" spans="4:7" x14ac:dyDescent="0.2">
      <c r="D4520" s="13"/>
      <c r="G4520" s="13"/>
    </row>
    <row r="4521" spans="4:7" x14ac:dyDescent="0.2">
      <c r="D4521" s="13"/>
      <c r="G4521" s="13"/>
    </row>
    <row r="4522" spans="4:7" x14ac:dyDescent="0.2">
      <c r="D4522" s="13"/>
      <c r="G4522" s="13"/>
    </row>
    <row r="4523" spans="4:7" x14ac:dyDescent="0.2">
      <c r="D4523" s="13"/>
      <c r="G4523" s="13"/>
    </row>
    <row r="4524" spans="4:7" x14ac:dyDescent="0.2">
      <c r="D4524" s="13"/>
      <c r="G4524" s="13"/>
    </row>
    <row r="4525" spans="4:7" x14ac:dyDescent="0.2">
      <c r="D4525" s="13"/>
      <c r="G4525" s="13"/>
    </row>
    <row r="4526" spans="4:7" x14ac:dyDescent="0.2">
      <c r="D4526" s="13"/>
      <c r="G4526" s="13"/>
    </row>
    <row r="4527" spans="4:7" x14ac:dyDescent="0.2">
      <c r="D4527" s="13"/>
      <c r="G4527" s="13"/>
    </row>
    <row r="4528" spans="4:7" x14ac:dyDescent="0.2">
      <c r="D4528" s="13"/>
      <c r="G4528" s="13"/>
    </row>
    <row r="4529" spans="4:7" x14ac:dyDescent="0.2">
      <c r="D4529" s="13"/>
      <c r="G4529" s="13"/>
    </row>
    <row r="4530" spans="4:7" x14ac:dyDescent="0.2">
      <c r="D4530" s="13"/>
      <c r="G4530" s="13"/>
    </row>
    <row r="4531" spans="4:7" x14ac:dyDescent="0.2">
      <c r="D4531" s="13"/>
      <c r="G4531" s="13"/>
    </row>
    <row r="4532" spans="4:7" x14ac:dyDescent="0.2">
      <c r="D4532" s="13"/>
      <c r="G4532" s="13"/>
    </row>
    <row r="4533" spans="4:7" x14ac:dyDescent="0.2">
      <c r="D4533" s="13"/>
      <c r="G4533" s="13"/>
    </row>
    <row r="4534" spans="4:7" x14ac:dyDescent="0.2">
      <c r="D4534" s="13"/>
      <c r="G4534" s="13"/>
    </row>
    <row r="4535" spans="4:7" x14ac:dyDescent="0.2">
      <c r="D4535" s="13"/>
      <c r="G4535" s="13"/>
    </row>
    <row r="4536" spans="4:7" x14ac:dyDescent="0.2">
      <c r="D4536" s="13"/>
      <c r="G4536" s="13"/>
    </row>
    <row r="4537" spans="4:7" x14ac:dyDescent="0.2">
      <c r="D4537" s="13"/>
      <c r="G4537" s="13"/>
    </row>
    <row r="4538" spans="4:7" x14ac:dyDescent="0.2">
      <c r="D4538" s="13"/>
      <c r="G4538" s="13"/>
    </row>
    <row r="4539" spans="4:7" x14ac:dyDescent="0.2">
      <c r="D4539" s="13"/>
      <c r="G4539" s="13"/>
    </row>
    <row r="4540" spans="4:7" x14ac:dyDescent="0.2">
      <c r="D4540" s="13"/>
      <c r="G4540" s="13"/>
    </row>
    <row r="4541" spans="4:7" x14ac:dyDescent="0.2">
      <c r="D4541" s="13"/>
      <c r="G4541" s="13"/>
    </row>
    <row r="4542" spans="4:7" x14ac:dyDescent="0.2">
      <c r="D4542" s="13"/>
      <c r="G4542" s="13"/>
    </row>
    <row r="4543" spans="4:7" x14ac:dyDescent="0.2">
      <c r="D4543" s="13"/>
      <c r="G4543" s="13"/>
    </row>
    <row r="4544" spans="4:7" x14ac:dyDescent="0.2">
      <c r="D4544" s="13"/>
      <c r="G4544" s="13"/>
    </row>
    <row r="4545" spans="4:7" x14ac:dyDescent="0.2">
      <c r="D4545" s="13"/>
      <c r="G4545" s="13"/>
    </row>
    <row r="4546" spans="4:7" x14ac:dyDescent="0.2">
      <c r="D4546" s="13"/>
      <c r="G4546" s="13"/>
    </row>
    <row r="4547" spans="4:7" x14ac:dyDescent="0.2">
      <c r="D4547" s="13"/>
      <c r="G4547" s="13"/>
    </row>
    <row r="4548" spans="4:7" x14ac:dyDescent="0.2">
      <c r="D4548" s="13"/>
      <c r="G4548" s="13"/>
    </row>
    <row r="4549" spans="4:7" x14ac:dyDescent="0.2">
      <c r="D4549" s="13"/>
      <c r="G4549" s="13"/>
    </row>
    <row r="4550" spans="4:7" x14ac:dyDescent="0.2">
      <c r="D4550" s="13"/>
      <c r="G4550" s="13"/>
    </row>
    <row r="4551" spans="4:7" x14ac:dyDescent="0.2">
      <c r="D4551" s="13"/>
      <c r="G4551" s="13"/>
    </row>
    <row r="4552" spans="4:7" x14ac:dyDescent="0.2">
      <c r="D4552" s="13"/>
      <c r="G4552" s="13"/>
    </row>
    <row r="4553" spans="4:7" x14ac:dyDescent="0.2">
      <c r="D4553" s="13"/>
      <c r="G4553" s="13"/>
    </row>
    <row r="4554" spans="4:7" x14ac:dyDescent="0.2">
      <c r="D4554" s="13"/>
      <c r="G4554" s="13"/>
    </row>
    <row r="4555" spans="4:7" x14ac:dyDescent="0.2">
      <c r="D4555" s="13"/>
      <c r="G4555" s="13"/>
    </row>
    <row r="4556" spans="4:7" x14ac:dyDescent="0.2">
      <c r="D4556" s="13"/>
      <c r="G4556" s="13"/>
    </row>
    <row r="4557" spans="4:7" x14ac:dyDescent="0.2">
      <c r="D4557" s="13"/>
      <c r="G4557" s="13"/>
    </row>
    <row r="4558" spans="4:7" x14ac:dyDescent="0.2">
      <c r="D4558" s="13"/>
      <c r="G4558" s="13"/>
    </row>
    <row r="4559" spans="4:7" x14ac:dyDescent="0.2">
      <c r="D4559" s="13"/>
      <c r="G4559" s="13"/>
    </row>
    <row r="4560" spans="4:7" x14ac:dyDescent="0.2">
      <c r="D4560" s="13"/>
      <c r="G4560" s="13"/>
    </row>
    <row r="4561" spans="4:7" x14ac:dyDescent="0.2">
      <c r="D4561" s="13"/>
      <c r="G4561" s="13"/>
    </row>
    <row r="4562" spans="4:7" x14ac:dyDescent="0.2">
      <c r="D4562" s="13"/>
      <c r="G4562" s="13"/>
    </row>
    <row r="4563" spans="4:7" x14ac:dyDescent="0.2">
      <c r="D4563" s="13"/>
      <c r="G4563" s="13"/>
    </row>
    <row r="4564" spans="4:7" x14ac:dyDescent="0.2">
      <c r="D4564" s="13"/>
      <c r="G4564" s="13"/>
    </row>
    <row r="4565" spans="4:7" x14ac:dyDescent="0.2">
      <c r="D4565" s="13"/>
      <c r="G4565" s="13"/>
    </row>
    <row r="4566" spans="4:7" x14ac:dyDescent="0.2">
      <c r="D4566" s="13"/>
      <c r="G4566" s="13"/>
    </row>
    <row r="4567" spans="4:7" x14ac:dyDescent="0.2">
      <c r="D4567" s="13"/>
      <c r="G4567" s="13"/>
    </row>
    <row r="4568" spans="4:7" x14ac:dyDescent="0.2">
      <c r="D4568" s="13"/>
      <c r="G4568" s="13"/>
    </row>
    <row r="4569" spans="4:7" x14ac:dyDescent="0.2">
      <c r="D4569" s="13"/>
      <c r="G4569" s="13"/>
    </row>
    <row r="4570" spans="4:7" x14ac:dyDescent="0.2">
      <c r="D4570" s="13"/>
      <c r="G4570" s="13"/>
    </row>
    <row r="4571" spans="4:7" x14ac:dyDescent="0.2">
      <c r="D4571" s="13"/>
      <c r="G4571" s="13"/>
    </row>
    <row r="4572" spans="4:7" x14ac:dyDescent="0.2">
      <c r="D4572" s="13"/>
      <c r="G4572" s="13"/>
    </row>
    <row r="4573" spans="4:7" x14ac:dyDescent="0.2">
      <c r="D4573" s="13"/>
      <c r="G4573" s="13"/>
    </row>
    <row r="4574" spans="4:7" x14ac:dyDescent="0.2">
      <c r="D4574" s="13"/>
      <c r="G4574" s="13"/>
    </row>
    <row r="4575" spans="4:7" x14ac:dyDescent="0.2">
      <c r="D4575" s="13"/>
      <c r="G4575" s="13"/>
    </row>
    <row r="4576" spans="4:7" x14ac:dyDescent="0.2">
      <c r="D4576" s="13"/>
      <c r="G4576" s="13"/>
    </row>
    <row r="4577" spans="4:7" x14ac:dyDescent="0.2">
      <c r="D4577" s="13"/>
      <c r="G4577" s="13"/>
    </row>
    <row r="4578" spans="4:7" x14ac:dyDescent="0.2">
      <c r="D4578" s="13"/>
      <c r="G4578" s="13"/>
    </row>
    <row r="4579" spans="4:7" x14ac:dyDescent="0.2">
      <c r="D4579" s="13"/>
      <c r="G4579" s="13"/>
    </row>
    <row r="4580" spans="4:7" x14ac:dyDescent="0.2">
      <c r="D4580" s="13"/>
      <c r="G4580" s="13"/>
    </row>
    <row r="4581" spans="4:7" x14ac:dyDescent="0.2">
      <c r="D4581" s="13"/>
      <c r="G4581" s="13"/>
    </row>
    <row r="4582" spans="4:7" x14ac:dyDescent="0.2">
      <c r="D4582" s="13"/>
      <c r="G4582" s="13"/>
    </row>
    <row r="4583" spans="4:7" x14ac:dyDescent="0.2">
      <c r="D4583" s="13"/>
      <c r="G4583" s="13"/>
    </row>
    <row r="4584" spans="4:7" x14ac:dyDescent="0.2">
      <c r="D4584" s="13"/>
      <c r="G4584" s="13"/>
    </row>
    <row r="4585" spans="4:7" x14ac:dyDescent="0.2">
      <c r="D4585" s="13"/>
      <c r="G4585" s="13"/>
    </row>
    <row r="4586" spans="4:7" x14ac:dyDescent="0.2">
      <c r="D4586" s="13"/>
      <c r="G4586" s="13"/>
    </row>
    <row r="4587" spans="4:7" x14ac:dyDescent="0.2">
      <c r="D4587" s="13"/>
      <c r="G4587" s="13"/>
    </row>
    <row r="4588" spans="4:7" x14ac:dyDescent="0.2">
      <c r="D4588" s="13"/>
      <c r="G4588" s="13"/>
    </row>
    <row r="4589" spans="4:7" x14ac:dyDescent="0.2">
      <c r="D4589" s="13"/>
      <c r="G4589" s="13"/>
    </row>
    <row r="4590" spans="4:7" x14ac:dyDescent="0.2">
      <c r="D4590" s="13"/>
      <c r="G4590" s="13"/>
    </row>
    <row r="4591" spans="4:7" x14ac:dyDescent="0.2">
      <c r="D4591" s="13"/>
      <c r="G4591" s="13"/>
    </row>
    <row r="4592" spans="4:7" x14ac:dyDescent="0.2">
      <c r="D4592" s="13"/>
      <c r="G4592" s="13"/>
    </row>
    <row r="4593" spans="4:7" x14ac:dyDescent="0.2">
      <c r="D4593" s="13"/>
      <c r="G4593" s="13"/>
    </row>
    <row r="4594" spans="4:7" x14ac:dyDescent="0.2">
      <c r="D4594" s="13"/>
      <c r="G4594" s="13"/>
    </row>
    <row r="4595" spans="4:7" x14ac:dyDescent="0.2">
      <c r="D4595" s="13"/>
      <c r="G4595" s="13"/>
    </row>
    <row r="4596" spans="4:7" x14ac:dyDescent="0.2">
      <c r="D4596" s="13"/>
      <c r="G4596" s="13"/>
    </row>
    <row r="4597" spans="4:7" x14ac:dyDescent="0.2">
      <c r="D4597" s="13"/>
      <c r="G4597" s="13"/>
    </row>
    <row r="4598" spans="4:7" x14ac:dyDescent="0.2">
      <c r="D4598" s="13"/>
      <c r="G4598" s="13"/>
    </row>
    <row r="4599" spans="4:7" x14ac:dyDescent="0.2">
      <c r="D4599" s="13"/>
      <c r="G4599" s="13"/>
    </row>
    <row r="4600" spans="4:7" x14ac:dyDescent="0.2">
      <c r="D4600" s="13"/>
      <c r="G4600" s="13"/>
    </row>
    <row r="4601" spans="4:7" x14ac:dyDescent="0.2">
      <c r="D4601" s="13"/>
      <c r="G4601" s="13"/>
    </row>
    <row r="4602" spans="4:7" x14ac:dyDescent="0.2">
      <c r="D4602" s="13"/>
      <c r="G4602" s="13"/>
    </row>
    <row r="4603" spans="4:7" x14ac:dyDescent="0.2">
      <c r="D4603" s="13"/>
      <c r="G4603" s="13"/>
    </row>
    <row r="4604" spans="4:7" x14ac:dyDescent="0.2">
      <c r="D4604" s="13"/>
      <c r="G4604" s="13"/>
    </row>
    <row r="4605" spans="4:7" x14ac:dyDescent="0.2">
      <c r="D4605" s="13"/>
      <c r="G4605" s="13"/>
    </row>
    <row r="4606" spans="4:7" x14ac:dyDescent="0.2">
      <c r="D4606" s="13"/>
      <c r="G4606" s="13"/>
    </row>
    <row r="4607" spans="4:7" x14ac:dyDescent="0.2">
      <c r="D4607" s="13"/>
      <c r="G4607" s="13"/>
    </row>
    <row r="4608" spans="4:7" x14ac:dyDescent="0.2">
      <c r="D4608" s="13"/>
      <c r="G4608" s="13"/>
    </row>
    <row r="4609" spans="4:7" x14ac:dyDescent="0.2">
      <c r="D4609" s="13"/>
      <c r="G4609" s="13"/>
    </row>
    <row r="4610" spans="4:7" x14ac:dyDescent="0.2">
      <c r="D4610" s="13"/>
      <c r="G4610" s="13"/>
    </row>
    <row r="4611" spans="4:7" x14ac:dyDescent="0.2">
      <c r="D4611" s="13"/>
      <c r="G4611" s="13"/>
    </row>
    <row r="4612" spans="4:7" x14ac:dyDescent="0.2">
      <c r="D4612" s="13"/>
      <c r="G4612" s="13"/>
    </row>
    <row r="4613" spans="4:7" x14ac:dyDescent="0.2">
      <c r="D4613" s="13"/>
      <c r="G4613" s="13"/>
    </row>
    <row r="4614" spans="4:7" x14ac:dyDescent="0.2">
      <c r="D4614" s="13"/>
      <c r="G4614" s="13"/>
    </row>
    <row r="4615" spans="4:7" x14ac:dyDescent="0.2">
      <c r="D4615" s="13"/>
      <c r="G4615" s="13"/>
    </row>
    <row r="4616" spans="4:7" x14ac:dyDescent="0.2">
      <c r="D4616" s="13"/>
      <c r="G4616" s="13"/>
    </row>
    <row r="4617" spans="4:7" x14ac:dyDescent="0.2">
      <c r="D4617" s="13"/>
      <c r="G4617" s="13"/>
    </row>
    <row r="4618" spans="4:7" x14ac:dyDescent="0.2">
      <c r="D4618" s="13"/>
      <c r="G4618" s="13"/>
    </row>
    <row r="4619" spans="4:7" x14ac:dyDescent="0.2">
      <c r="D4619" s="13"/>
      <c r="G4619" s="13"/>
    </row>
    <row r="4620" spans="4:7" x14ac:dyDescent="0.2">
      <c r="D4620" s="13"/>
      <c r="G4620" s="13"/>
    </row>
    <row r="4621" spans="4:7" x14ac:dyDescent="0.2">
      <c r="D4621" s="13"/>
      <c r="G4621" s="13"/>
    </row>
    <row r="4622" spans="4:7" x14ac:dyDescent="0.2">
      <c r="D4622" s="13"/>
      <c r="G4622" s="13"/>
    </row>
    <row r="4623" spans="4:7" x14ac:dyDescent="0.2">
      <c r="D4623" s="13"/>
      <c r="G4623" s="13"/>
    </row>
    <row r="4624" spans="4:7" x14ac:dyDescent="0.2">
      <c r="D4624" s="13"/>
      <c r="G4624" s="13"/>
    </row>
    <row r="4625" spans="4:7" x14ac:dyDescent="0.2">
      <c r="D4625" s="13"/>
      <c r="G4625" s="13"/>
    </row>
    <row r="4626" spans="4:7" x14ac:dyDescent="0.2">
      <c r="D4626" s="13"/>
      <c r="G4626" s="13"/>
    </row>
    <row r="4627" spans="4:7" x14ac:dyDescent="0.2">
      <c r="D4627" s="13"/>
      <c r="G4627" s="13"/>
    </row>
    <row r="4628" spans="4:7" x14ac:dyDescent="0.2">
      <c r="D4628" s="13"/>
      <c r="G4628" s="13"/>
    </row>
    <row r="4629" spans="4:7" x14ac:dyDescent="0.2">
      <c r="D4629" s="13"/>
      <c r="G4629" s="13"/>
    </row>
    <row r="4630" spans="4:7" x14ac:dyDescent="0.2">
      <c r="D4630" s="13"/>
      <c r="G4630" s="13"/>
    </row>
    <row r="4631" spans="4:7" x14ac:dyDescent="0.2">
      <c r="D4631" s="13"/>
      <c r="G4631" s="13"/>
    </row>
    <row r="4632" spans="4:7" x14ac:dyDescent="0.2">
      <c r="D4632" s="13"/>
      <c r="G4632" s="13"/>
    </row>
    <row r="4633" spans="4:7" x14ac:dyDescent="0.2">
      <c r="D4633" s="13"/>
      <c r="G4633" s="13"/>
    </row>
    <row r="4634" spans="4:7" x14ac:dyDescent="0.2">
      <c r="D4634" s="13"/>
      <c r="G4634" s="13"/>
    </row>
    <row r="4635" spans="4:7" x14ac:dyDescent="0.2">
      <c r="D4635" s="13"/>
      <c r="G4635" s="13"/>
    </row>
    <row r="4636" spans="4:7" x14ac:dyDescent="0.2">
      <c r="D4636" s="13"/>
      <c r="G4636" s="13"/>
    </row>
    <row r="4637" spans="4:7" x14ac:dyDescent="0.2">
      <c r="D4637" s="13"/>
      <c r="G4637" s="13"/>
    </row>
    <row r="4638" spans="4:7" x14ac:dyDescent="0.2">
      <c r="D4638" s="13"/>
      <c r="G4638" s="13"/>
    </row>
    <row r="4639" spans="4:7" x14ac:dyDescent="0.2">
      <c r="D4639" s="13"/>
      <c r="G4639" s="13"/>
    </row>
    <row r="4640" spans="4:7" x14ac:dyDescent="0.2">
      <c r="D4640" s="13"/>
      <c r="G4640" s="13"/>
    </row>
    <row r="4641" spans="4:7" x14ac:dyDescent="0.2">
      <c r="D4641" s="13"/>
      <c r="G4641" s="13"/>
    </row>
    <row r="4642" spans="4:7" x14ac:dyDescent="0.2">
      <c r="D4642" s="13"/>
      <c r="G4642" s="13"/>
    </row>
    <row r="4643" spans="4:7" x14ac:dyDescent="0.2">
      <c r="D4643" s="13"/>
      <c r="G4643" s="13"/>
    </row>
    <row r="4644" spans="4:7" x14ac:dyDescent="0.2">
      <c r="D4644" s="13"/>
      <c r="G4644" s="13"/>
    </row>
    <row r="4645" spans="4:7" x14ac:dyDescent="0.2">
      <c r="D4645" s="13"/>
      <c r="G4645" s="13"/>
    </row>
    <row r="4646" spans="4:7" x14ac:dyDescent="0.2">
      <c r="D4646" s="13"/>
      <c r="G4646" s="13"/>
    </row>
    <row r="4647" spans="4:7" x14ac:dyDescent="0.2">
      <c r="D4647" s="13"/>
      <c r="G4647" s="13"/>
    </row>
    <row r="4648" spans="4:7" x14ac:dyDescent="0.2">
      <c r="D4648" s="13"/>
      <c r="G4648" s="13"/>
    </row>
    <row r="4649" spans="4:7" x14ac:dyDescent="0.2">
      <c r="D4649" s="13"/>
      <c r="G4649" s="13"/>
    </row>
    <row r="4650" spans="4:7" x14ac:dyDescent="0.2">
      <c r="D4650" s="13"/>
      <c r="G4650" s="13"/>
    </row>
    <row r="4651" spans="4:7" x14ac:dyDescent="0.2">
      <c r="D4651" s="13"/>
      <c r="G4651" s="13"/>
    </row>
    <row r="4652" spans="4:7" x14ac:dyDescent="0.2">
      <c r="D4652" s="13"/>
      <c r="G4652" s="13"/>
    </row>
    <row r="4653" spans="4:7" x14ac:dyDescent="0.2">
      <c r="D4653" s="13"/>
      <c r="G4653" s="13"/>
    </row>
    <row r="4654" spans="4:7" x14ac:dyDescent="0.2">
      <c r="D4654" s="13"/>
      <c r="G4654" s="13"/>
    </row>
    <row r="4655" spans="4:7" x14ac:dyDescent="0.2">
      <c r="D4655" s="13"/>
      <c r="G4655" s="13"/>
    </row>
    <row r="4656" spans="4:7" x14ac:dyDescent="0.2">
      <c r="D4656" s="13"/>
      <c r="G4656" s="13"/>
    </row>
    <row r="4657" spans="4:7" x14ac:dyDescent="0.2">
      <c r="D4657" s="13"/>
      <c r="G4657" s="13"/>
    </row>
    <row r="4658" spans="4:7" x14ac:dyDescent="0.2">
      <c r="D4658" s="13"/>
      <c r="G4658" s="13"/>
    </row>
    <row r="4659" spans="4:7" x14ac:dyDescent="0.2">
      <c r="D4659" s="13"/>
      <c r="G4659" s="13"/>
    </row>
    <row r="4660" spans="4:7" x14ac:dyDescent="0.2">
      <c r="D4660" s="13"/>
      <c r="G4660" s="13"/>
    </row>
    <row r="4661" spans="4:7" x14ac:dyDescent="0.2">
      <c r="D4661" s="13"/>
      <c r="G4661" s="13"/>
    </row>
    <row r="4662" spans="4:7" x14ac:dyDescent="0.2">
      <c r="D4662" s="13"/>
      <c r="G4662" s="13"/>
    </row>
    <row r="4663" spans="4:7" x14ac:dyDescent="0.2">
      <c r="D4663" s="13"/>
      <c r="G4663" s="13"/>
    </row>
    <row r="4664" spans="4:7" x14ac:dyDescent="0.2">
      <c r="D4664" s="13"/>
      <c r="G4664" s="13"/>
    </row>
    <row r="4665" spans="4:7" x14ac:dyDescent="0.2">
      <c r="D4665" s="13"/>
      <c r="G4665" s="13"/>
    </row>
    <row r="4666" spans="4:7" x14ac:dyDescent="0.2">
      <c r="D4666" s="13"/>
      <c r="G4666" s="13"/>
    </row>
    <row r="4667" spans="4:7" x14ac:dyDescent="0.2">
      <c r="D4667" s="13"/>
      <c r="G4667" s="13"/>
    </row>
    <row r="4668" spans="4:7" x14ac:dyDescent="0.2">
      <c r="D4668" s="13"/>
      <c r="G4668" s="13"/>
    </row>
    <row r="4669" spans="4:7" x14ac:dyDescent="0.2">
      <c r="D4669" s="13"/>
      <c r="G4669" s="13"/>
    </row>
    <row r="4670" spans="4:7" x14ac:dyDescent="0.2">
      <c r="D4670" s="13"/>
      <c r="G4670" s="13"/>
    </row>
    <row r="4671" spans="4:7" x14ac:dyDescent="0.2">
      <c r="D4671" s="13"/>
      <c r="G4671" s="13"/>
    </row>
    <row r="4672" spans="4:7" x14ac:dyDescent="0.2">
      <c r="D4672" s="13"/>
      <c r="G4672" s="13"/>
    </row>
    <row r="4673" spans="4:7" x14ac:dyDescent="0.2">
      <c r="D4673" s="13"/>
      <c r="G4673" s="13"/>
    </row>
    <row r="4674" spans="4:7" x14ac:dyDescent="0.2">
      <c r="D4674" s="13"/>
      <c r="G4674" s="13"/>
    </row>
    <row r="4675" spans="4:7" x14ac:dyDescent="0.2">
      <c r="D4675" s="13"/>
      <c r="G4675" s="13"/>
    </row>
    <row r="4676" spans="4:7" x14ac:dyDescent="0.2">
      <c r="D4676" s="13"/>
      <c r="G4676" s="13"/>
    </row>
    <row r="4677" spans="4:7" x14ac:dyDescent="0.2">
      <c r="D4677" s="13"/>
      <c r="G4677" s="13"/>
    </row>
    <row r="4678" spans="4:7" x14ac:dyDescent="0.2">
      <c r="D4678" s="13"/>
      <c r="G4678" s="13"/>
    </row>
    <row r="4679" spans="4:7" x14ac:dyDescent="0.2">
      <c r="D4679" s="13"/>
      <c r="G4679" s="13"/>
    </row>
    <row r="4680" spans="4:7" x14ac:dyDescent="0.2">
      <c r="D4680" s="13"/>
      <c r="G4680" s="13"/>
    </row>
    <row r="4681" spans="4:7" x14ac:dyDescent="0.2">
      <c r="D4681" s="13"/>
      <c r="G4681" s="13"/>
    </row>
    <row r="4682" spans="4:7" x14ac:dyDescent="0.2">
      <c r="D4682" s="13"/>
      <c r="G4682" s="13"/>
    </row>
    <row r="4683" spans="4:7" x14ac:dyDescent="0.2">
      <c r="D4683" s="13"/>
      <c r="G4683" s="13"/>
    </row>
    <row r="4684" spans="4:7" x14ac:dyDescent="0.2">
      <c r="D4684" s="13"/>
      <c r="G4684" s="13"/>
    </row>
    <row r="4685" spans="4:7" x14ac:dyDescent="0.2">
      <c r="D4685" s="13"/>
      <c r="G4685" s="13"/>
    </row>
    <row r="4686" spans="4:7" x14ac:dyDescent="0.2">
      <c r="D4686" s="13"/>
      <c r="G4686" s="13"/>
    </row>
    <row r="4687" spans="4:7" x14ac:dyDescent="0.2">
      <c r="D4687" s="13"/>
      <c r="G4687" s="13"/>
    </row>
    <row r="4688" spans="4:7" x14ac:dyDescent="0.2">
      <c r="D4688" s="13"/>
      <c r="G4688" s="13"/>
    </row>
    <row r="4689" spans="4:7" x14ac:dyDescent="0.2">
      <c r="D4689" s="13"/>
      <c r="G4689" s="13"/>
    </row>
    <row r="4690" spans="4:7" x14ac:dyDescent="0.2">
      <c r="D4690" s="13"/>
      <c r="G4690" s="13"/>
    </row>
    <row r="4691" spans="4:7" x14ac:dyDescent="0.2">
      <c r="D4691" s="13"/>
      <c r="G4691" s="13"/>
    </row>
    <row r="4692" spans="4:7" x14ac:dyDescent="0.2">
      <c r="D4692" s="13"/>
      <c r="G4692" s="13"/>
    </row>
    <row r="4693" spans="4:7" x14ac:dyDescent="0.2">
      <c r="D4693" s="13"/>
      <c r="G4693" s="13"/>
    </row>
    <row r="4694" spans="4:7" x14ac:dyDescent="0.2">
      <c r="D4694" s="13"/>
      <c r="G4694" s="13"/>
    </row>
    <row r="4695" spans="4:7" x14ac:dyDescent="0.2">
      <c r="D4695" s="13"/>
      <c r="G4695" s="13"/>
    </row>
    <row r="4696" spans="4:7" x14ac:dyDescent="0.2">
      <c r="D4696" s="13"/>
      <c r="G4696" s="13"/>
    </row>
    <row r="4697" spans="4:7" x14ac:dyDescent="0.2">
      <c r="D4697" s="13"/>
      <c r="G4697" s="13"/>
    </row>
    <row r="4698" spans="4:7" x14ac:dyDescent="0.2">
      <c r="D4698" s="13"/>
      <c r="G4698" s="13"/>
    </row>
    <row r="4699" spans="4:7" x14ac:dyDescent="0.2">
      <c r="D4699" s="13"/>
      <c r="G4699" s="13"/>
    </row>
    <row r="4700" spans="4:7" x14ac:dyDescent="0.2">
      <c r="D4700" s="13"/>
      <c r="G4700" s="13"/>
    </row>
    <row r="4701" spans="4:7" x14ac:dyDescent="0.2">
      <c r="D4701" s="13"/>
      <c r="G4701" s="13"/>
    </row>
    <row r="4702" spans="4:7" x14ac:dyDescent="0.2">
      <c r="D4702" s="13"/>
      <c r="G4702" s="13"/>
    </row>
    <row r="4703" spans="4:7" x14ac:dyDescent="0.2">
      <c r="D4703" s="13"/>
      <c r="G4703" s="13"/>
    </row>
    <row r="4704" spans="4:7" x14ac:dyDescent="0.2">
      <c r="D4704" s="13"/>
      <c r="G4704" s="13"/>
    </row>
    <row r="4705" spans="4:7" x14ac:dyDescent="0.2">
      <c r="D4705" s="13"/>
      <c r="G4705" s="13"/>
    </row>
    <row r="4706" spans="4:7" x14ac:dyDescent="0.2">
      <c r="D4706" s="13"/>
      <c r="G4706" s="13"/>
    </row>
    <row r="4707" spans="4:7" x14ac:dyDescent="0.2">
      <c r="D4707" s="13"/>
      <c r="G4707" s="13"/>
    </row>
    <row r="4708" spans="4:7" x14ac:dyDescent="0.2">
      <c r="D4708" s="13"/>
      <c r="G4708" s="13"/>
    </row>
    <row r="4709" spans="4:7" x14ac:dyDescent="0.2">
      <c r="D4709" s="13"/>
      <c r="G4709" s="13"/>
    </row>
    <row r="4710" spans="4:7" x14ac:dyDescent="0.2">
      <c r="D4710" s="13"/>
      <c r="G4710" s="13"/>
    </row>
    <row r="4711" spans="4:7" x14ac:dyDescent="0.2">
      <c r="D4711" s="13"/>
      <c r="G4711" s="13"/>
    </row>
    <row r="4712" spans="4:7" x14ac:dyDescent="0.2">
      <c r="D4712" s="13"/>
      <c r="G4712" s="13"/>
    </row>
    <row r="4713" spans="4:7" x14ac:dyDescent="0.2">
      <c r="D4713" s="13"/>
      <c r="G4713" s="13"/>
    </row>
    <row r="4714" spans="4:7" x14ac:dyDescent="0.2">
      <c r="D4714" s="13"/>
      <c r="G4714" s="13"/>
    </row>
    <row r="4715" spans="4:7" x14ac:dyDescent="0.2">
      <c r="D4715" s="13"/>
      <c r="G4715" s="13"/>
    </row>
    <row r="4716" spans="4:7" x14ac:dyDescent="0.2">
      <c r="D4716" s="13"/>
      <c r="G4716" s="13"/>
    </row>
    <row r="4717" spans="4:7" x14ac:dyDescent="0.2">
      <c r="D4717" s="13"/>
      <c r="G4717" s="13"/>
    </row>
    <row r="4718" spans="4:7" x14ac:dyDescent="0.2">
      <c r="D4718" s="13"/>
      <c r="G4718" s="13"/>
    </row>
    <row r="4719" spans="4:7" x14ac:dyDescent="0.2">
      <c r="D4719" s="13"/>
      <c r="G4719" s="13"/>
    </row>
    <row r="4720" spans="4:7" x14ac:dyDescent="0.2">
      <c r="D4720" s="13"/>
      <c r="G4720" s="13"/>
    </row>
    <row r="4721" spans="4:7" x14ac:dyDescent="0.2">
      <c r="D4721" s="13"/>
      <c r="G4721" s="13"/>
    </row>
    <row r="4722" spans="4:7" x14ac:dyDescent="0.2">
      <c r="D4722" s="13"/>
      <c r="G4722" s="13"/>
    </row>
    <row r="4723" spans="4:7" x14ac:dyDescent="0.2">
      <c r="D4723" s="13"/>
      <c r="G4723" s="13"/>
    </row>
    <row r="4724" spans="4:7" x14ac:dyDescent="0.2">
      <c r="D4724" s="13"/>
      <c r="G4724" s="13"/>
    </row>
    <row r="4725" spans="4:7" x14ac:dyDescent="0.2">
      <c r="D4725" s="13"/>
      <c r="G4725" s="13"/>
    </row>
    <row r="4726" spans="4:7" x14ac:dyDescent="0.2">
      <c r="D4726" s="13"/>
      <c r="G4726" s="13"/>
    </row>
    <row r="4727" spans="4:7" x14ac:dyDescent="0.2">
      <c r="D4727" s="13"/>
      <c r="G4727" s="13"/>
    </row>
    <row r="4728" spans="4:7" x14ac:dyDescent="0.2">
      <c r="D4728" s="13"/>
      <c r="G4728" s="13"/>
    </row>
    <row r="4729" spans="4:7" x14ac:dyDescent="0.2">
      <c r="D4729" s="13"/>
      <c r="G4729" s="13"/>
    </row>
    <row r="4730" spans="4:7" x14ac:dyDescent="0.2">
      <c r="D4730" s="13"/>
      <c r="G4730" s="13"/>
    </row>
    <row r="4731" spans="4:7" x14ac:dyDescent="0.2">
      <c r="D4731" s="13"/>
      <c r="G4731" s="13"/>
    </row>
    <row r="4732" spans="4:7" x14ac:dyDescent="0.2">
      <c r="D4732" s="13"/>
      <c r="G4732" s="13"/>
    </row>
    <row r="4733" spans="4:7" x14ac:dyDescent="0.2">
      <c r="D4733" s="13"/>
      <c r="G4733" s="13"/>
    </row>
    <row r="4734" spans="4:7" x14ac:dyDescent="0.2">
      <c r="D4734" s="13"/>
      <c r="G4734" s="13"/>
    </row>
    <row r="4735" spans="4:7" x14ac:dyDescent="0.2">
      <c r="D4735" s="13"/>
      <c r="G4735" s="13"/>
    </row>
    <row r="4736" spans="4:7" x14ac:dyDescent="0.2">
      <c r="D4736" s="13"/>
      <c r="G4736" s="13"/>
    </row>
    <row r="4737" spans="4:7" x14ac:dyDescent="0.2">
      <c r="D4737" s="13"/>
      <c r="G4737" s="13"/>
    </row>
    <row r="4738" spans="4:7" x14ac:dyDescent="0.2">
      <c r="D4738" s="13"/>
      <c r="G4738" s="13"/>
    </row>
    <row r="4739" spans="4:7" x14ac:dyDescent="0.2">
      <c r="D4739" s="13"/>
      <c r="G4739" s="13"/>
    </row>
    <row r="4740" spans="4:7" x14ac:dyDescent="0.2">
      <c r="D4740" s="13"/>
      <c r="G4740" s="13"/>
    </row>
    <row r="4741" spans="4:7" x14ac:dyDescent="0.2">
      <c r="D4741" s="13"/>
      <c r="G4741" s="13"/>
    </row>
    <row r="4742" spans="4:7" x14ac:dyDescent="0.2">
      <c r="D4742" s="13"/>
      <c r="G4742" s="13"/>
    </row>
    <row r="4743" spans="4:7" x14ac:dyDescent="0.2">
      <c r="D4743" s="13"/>
      <c r="G4743" s="13"/>
    </row>
    <row r="4744" spans="4:7" x14ac:dyDescent="0.2">
      <c r="D4744" s="13"/>
      <c r="G4744" s="13"/>
    </row>
    <row r="4745" spans="4:7" x14ac:dyDescent="0.2">
      <c r="D4745" s="13"/>
      <c r="G4745" s="13"/>
    </row>
    <row r="4746" spans="4:7" x14ac:dyDescent="0.2">
      <c r="D4746" s="13"/>
      <c r="G4746" s="13"/>
    </row>
    <row r="4747" spans="4:7" x14ac:dyDescent="0.2">
      <c r="D4747" s="13"/>
      <c r="G4747" s="13"/>
    </row>
    <row r="4748" spans="4:7" x14ac:dyDescent="0.2">
      <c r="D4748" s="13"/>
      <c r="G4748" s="13"/>
    </row>
    <row r="4749" spans="4:7" x14ac:dyDescent="0.2">
      <c r="D4749" s="13"/>
      <c r="G4749" s="13"/>
    </row>
    <row r="4750" spans="4:7" x14ac:dyDescent="0.2">
      <c r="D4750" s="13"/>
      <c r="G4750" s="13"/>
    </row>
    <row r="4751" spans="4:7" x14ac:dyDescent="0.2">
      <c r="D4751" s="13"/>
      <c r="G4751" s="13"/>
    </row>
    <row r="4752" spans="4:7" x14ac:dyDescent="0.2">
      <c r="D4752" s="13"/>
      <c r="G4752" s="13"/>
    </row>
    <row r="4753" spans="4:7" x14ac:dyDescent="0.2">
      <c r="D4753" s="13"/>
      <c r="G4753" s="13"/>
    </row>
    <row r="4754" spans="4:7" x14ac:dyDescent="0.2">
      <c r="D4754" s="13"/>
      <c r="G4754" s="13"/>
    </row>
    <row r="4755" spans="4:7" x14ac:dyDescent="0.2">
      <c r="D4755" s="13"/>
      <c r="G4755" s="13"/>
    </row>
    <row r="4756" spans="4:7" x14ac:dyDescent="0.2">
      <c r="D4756" s="13"/>
      <c r="G4756" s="13"/>
    </row>
    <row r="4757" spans="4:7" x14ac:dyDescent="0.2">
      <c r="D4757" s="13"/>
      <c r="G4757" s="13"/>
    </row>
    <row r="4758" spans="4:7" x14ac:dyDescent="0.2">
      <c r="D4758" s="13"/>
      <c r="G4758" s="13"/>
    </row>
    <row r="4759" spans="4:7" x14ac:dyDescent="0.2">
      <c r="D4759" s="13"/>
      <c r="G4759" s="13"/>
    </row>
    <row r="4760" spans="4:7" x14ac:dyDescent="0.2">
      <c r="D4760" s="13"/>
      <c r="G4760" s="13"/>
    </row>
    <row r="4761" spans="4:7" x14ac:dyDescent="0.2">
      <c r="D4761" s="13"/>
      <c r="G4761" s="13"/>
    </row>
    <row r="4762" spans="4:7" x14ac:dyDescent="0.2">
      <c r="D4762" s="13"/>
      <c r="G4762" s="13"/>
    </row>
    <row r="4763" spans="4:7" x14ac:dyDescent="0.2">
      <c r="D4763" s="13"/>
      <c r="G4763" s="13"/>
    </row>
    <row r="4764" spans="4:7" x14ac:dyDescent="0.2">
      <c r="D4764" s="13"/>
      <c r="G4764" s="13"/>
    </row>
    <row r="4765" spans="4:7" x14ac:dyDescent="0.2">
      <c r="D4765" s="13"/>
      <c r="G4765" s="13"/>
    </row>
    <row r="4766" spans="4:7" x14ac:dyDescent="0.2">
      <c r="D4766" s="13"/>
      <c r="G4766" s="13"/>
    </row>
    <row r="4767" spans="4:7" x14ac:dyDescent="0.2">
      <c r="D4767" s="13"/>
      <c r="G4767" s="13"/>
    </row>
    <row r="4768" spans="4:7" x14ac:dyDescent="0.2">
      <c r="D4768" s="13"/>
      <c r="G4768" s="13"/>
    </row>
    <row r="4769" spans="4:7" x14ac:dyDescent="0.2">
      <c r="D4769" s="13"/>
      <c r="G4769" s="13"/>
    </row>
    <row r="4770" spans="4:7" x14ac:dyDescent="0.2">
      <c r="D4770" s="13"/>
      <c r="G4770" s="13"/>
    </row>
    <row r="4771" spans="4:7" x14ac:dyDescent="0.2">
      <c r="D4771" s="13"/>
      <c r="G4771" s="13"/>
    </row>
    <row r="4772" spans="4:7" x14ac:dyDescent="0.2">
      <c r="D4772" s="13"/>
      <c r="G4772" s="13"/>
    </row>
    <row r="4773" spans="4:7" x14ac:dyDescent="0.2">
      <c r="D4773" s="13"/>
      <c r="G4773" s="13"/>
    </row>
    <row r="4774" spans="4:7" x14ac:dyDescent="0.2">
      <c r="D4774" s="13"/>
      <c r="G4774" s="13"/>
    </row>
    <row r="4775" spans="4:7" x14ac:dyDescent="0.2">
      <c r="D4775" s="13"/>
      <c r="G4775" s="13"/>
    </row>
    <row r="4776" spans="4:7" x14ac:dyDescent="0.2">
      <c r="D4776" s="13"/>
      <c r="G4776" s="13"/>
    </row>
    <row r="4777" spans="4:7" x14ac:dyDescent="0.2">
      <c r="D4777" s="13"/>
      <c r="G4777" s="13"/>
    </row>
    <row r="4778" spans="4:7" x14ac:dyDescent="0.2">
      <c r="D4778" s="13"/>
      <c r="G4778" s="13"/>
    </row>
    <row r="4779" spans="4:7" x14ac:dyDescent="0.2">
      <c r="D4779" s="13"/>
      <c r="G4779" s="13"/>
    </row>
    <row r="4780" spans="4:7" x14ac:dyDescent="0.2">
      <c r="D4780" s="13"/>
      <c r="G4780" s="13"/>
    </row>
    <row r="4781" spans="4:7" x14ac:dyDescent="0.2">
      <c r="D4781" s="13"/>
      <c r="G4781" s="13"/>
    </row>
    <row r="4782" spans="4:7" x14ac:dyDescent="0.2">
      <c r="D4782" s="13"/>
      <c r="G4782" s="13"/>
    </row>
    <row r="4783" spans="4:7" x14ac:dyDescent="0.2">
      <c r="D4783" s="13"/>
      <c r="G4783" s="13"/>
    </row>
    <row r="4784" spans="4:7" x14ac:dyDescent="0.2">
      <c r="D4784" s="13"/>
      <c r="G4784" s="13"/>
    </row>
    <row r="4785" spans="4:7" x14ac:dyDescent="0.2">
      <c r="D4785" s="13"/>
      <c r="G4785" s="13"/>
    </row>
    <row r="4786" spans="4:7" x14ac:dyDescent="0.2">
      <c r="D4786" s="13"/>
      <c r="G4786" s="13"/>
    </row>
    <row r="4787" spans="4:7" x14ac:dyDescent="0.2">
      <c r="D4787" s="13"/>
      <c r="G4787" s="13"/>
    </row>
    <row r="4788" spans="4:7" x14ac:dyDescent="0.2">
      <c r="D4788" s="13"/>
      <c r="G4788" s="13"/>
    </row>
    <row r="4789" spans="4:7" x14ac:dyDescent="0.2">
      <c r="D4789" s="13"/>
      <c r="G4789" s="13"/>
    </row>
    <row r="4790" spans="4:7" x14ac:dyDescent="0.2">
      <c r="D4790" s="13"/>
      <c r="G4790" s="13"/>
    </row>
    <row r="4791" spans="4:7" x14ac:dyDescent="0.2">
      <c r="D4791" s="13"/>
      <c r="G4791" s="13"/>
    </row>
    <row r="4792" spans="4:7" x14ac:dyDescent="0.2">
      <c r="D4792" s="13"/>
      <c r="G4792" s="13"/>
    </row>
    <row r="4793" spans="4:7" x14ac:dyDescent="0.2">
      <c r="D4793" s="13"/>
      <c r="G4793" s="13"/>
    </row>
    <row r="4794" spans="4:7" x14ac:dyDescent="0.2">
      <c r="D4794" s="13"/>
      <c r="G4794" s="13"/>
    </row>
    <row r="4795" spans="4:7" x14ac:dyDescent="0.2">
      <c r="D4795" s="13"/>
      <c r="G4795" s="13"/>
    </row>
    <row r="4796" spans="4:7" x14ac:dyDescent="0.2">
      <c r="D4796" s="13"/>
      <c r="G4796" s="13"/>
    </row>
    <row r="4797" spans="4:7" x14ac:dyDescent="0.2">
      <c r="D4797" s="13"/>
      <c r="G4797" s="13"/>
    </row>
    <row r="4798" spans="4:7" x14ac:dyDescent="0.2">
      <c r="D4798" s="13"/>
      <c r="G4798" s="13"/>
    </row>
    <row r="4799" spans="4:7" x14ac:dyDescent="0.2">
      <c r="D4799" s="13"/>
      <c r="G4799" s="13"/>
    </row>
    <row r="4800" spans="4:7" x14ac:dyDescent="0.2">
      <c r="D4800" s="13"/>
      <c r="G4800" s="13"/>
    </row>
    <row r="4801" spans="4:7" x14ac:dyDescent="0.2">
      <c r="D4801" s="13"/>
      <c r="G4801" s="13"/>
    </row>
    <row r="4802" spans="4:7" x14ac:dyDescent="0.2">
      <c r="D4802" s="13"/>
      <c r="G4802" s="13"/>
    </row>
    <row r="4803" spans="4:7" x14ac:dyDescent="0.2">
      <c r="D4803" s="13"/>
      <c r="G4803" s="13"/>
    </row>
    <row r="4804" spans="4:7" x14ac:dyDescent="0.2">
      <c r="D4804" s="13"/>
      <c r="G4804" s="13"/>
    </row>
    <row r="4805" spans="4:7" x14ac:dyDescent="0.2">
      <c r="D4805" s="13"/>
      <c r="G4805" s="13"/>
    </row>
    <row r="4806" spans="4:7" x14ac:dyDescent="0.2">
      <c r="D4806" s="13"/>
      <c r="G4806" s="13"/>
    </row>
    <row r="4807" spans="4:7" x14ac:dyDescent="0.2">
      <c r="D4807" s="13"/>
      <c r="G4807" s="13"/>
    </row>
    <row r="4808" spans="4:7" x14ac:dyDescent="0.2">
      <c r="D4808" s="13"/>
      <c r="G4808" s="13"/>
    </row>
    <row r="4809" spans="4:7" x14ac:dyDescent="0.2">
      <c r="D4809" s="13"/>
      <c r="G4809" s="13"/>
    </row>
    <row r="4810" spans="4:7" x14ac:dyDescent="0.2">
      <c r="D4810" s="13"/>
      <c r="G4810" s="13"/>
    </row>
    <row r="4811" spans="4:7" x14ac:dyDescent="0.2">
      <c r="D4811" s="13"/>
      <c r="G4811" s="13"/>
    </row>
    <row r="4812" spans="4:7" x14ac:dyDescent="0.2">
      <c r="D4812" s="13"/>
      <c r="G4812" s="13"/>
    </row>
    <row r="4813" spans="4:7" x14ac:dyDescent="0.2">
      <c r="D4813" s="13"/>
      <c r="G4813" s="13"/>
    </row>
    <row r="4814" spans="4:7" x14ac:dyDescent="0.2">
      <c r="D4814" s="13"/>
      <c r="G4814" s="13"/>
    </row>
    <row r="4815" spans="4:7" x14ac:dyDescent="0.2">
      <c r="D4815" s="13"/>
      <c r="G4815" s="13"/>
    </row>
    <row r="4816" spans="4:7" x14ac:dyDescent="0.2">
      <c r="D4816" s="13"/>
      <c r="G4816" s="13"/>
    </row>
    <row r="4817" spans="4:7" x14ac:dyDescent="0.2">
      <c r="D4817" s="13"/>
      <c r="G4817" s="13"/>
    </row>
    <row r="4818" spans="4:7" x14ac:dyDescent="0.2">
      <c r="D4818" s="13"/>
      <c r="G4818" s="13"/>
    </row>
    <row r="4819" spans="4:7" x14ac:dyDescent="0.2">
      <c r="D4819" s="13"/>
      <c r="G4819" s="13"/>
    </row>
    <row r="4820" spans="4:7" x14ac:dyDescent="0.2">
      <c r="D4820" s="13"/>
      <c r="G4820" s="13"/>
    </row>
    <row r="4821" spans="4:7" x14ac:dyDescent="0.2">
      <c r="D4821" s="13"/>
      <c r="G4821" s="13"/>
    </row>
    <row r="4822" spans="4:7" x14ac:dyDescent="0.2">
      <c r="D4822" s="13"/>
      <c r="G4822" s="13"/>
    </row>
    <row r="4823" spans="4:7" x14ac:dyDescent="0.2">
      <c r="D4823" s="13"/>
      <c r="G4823" s="13"/>
    </row>
    <row r="4824" spans="4:7" x14ac:dyDescent="0.2">
      <c r="D4824" s="13"/>
      <c r="G4824" s="13"/>
    </row>
    <row r="4825" spans="4:7" x14ac:dyDescent="0.2">
      <c r="D4825" s="13"/>
      <c r="G4825" s="13"/>
    </row>
    <row r="4826" spans="4:7" x14ac:dyDescent="0.2">
      <c r="D4826" s="13"/>
      <c r="G4826" s="13"/>
    </row>
    <row r="4827" spans="4:7" x14ac:dyDescent="0.2">
      <c r="D4827" s="13"/>
      <c r="G4827" s="13"/>
    </row>
    <row r="4828" spans="4:7" x14ac:dyDescent="0.2">
      <c r="D4828" s="13"/>
      <c r="G4828" s="13"/>
    </row>
    <row r="4829" spans="4:7" x14ac:dyDescent="0.2">
      <c r="D4829" s="13"/>
      <c r="G4829" s="13"/>
    </row>
    <row r="4830" spans="4:7" x14ac:dyDescent="0.2">
      <c r="D4830" s="13"/>
      <c r="G4830" s="13"/>
    </row>
    <row r="4831" spans="4:7" x14ac:dyDescent="0.2">
      <c r="D4831" s="13"/>
      <c r="G4831" s="13"/>
    </row>
    <row r="4832" spans="4:7" x14ac:dyDescent="0.2">
      <c r="D4832" s="13"/>
      <c r="G4832" s="13"/>
    </row>
    <row r="4833" spans="4:7" x14ac:dyDescent="0.2">
      <c r="D4833" s="13"/>
      <c r="G4833" s="13"/>
    </row>
    <row r="4834" spans="4:7" x14ac:dyDescent="0.2">
      <c r="D4834" s="13"/>
      <c r="G4834" s="13"/>
    </row>
    <row r="4835" spans="4:7" x14ac:dyDescent="0.2">
      <c r="D4835" s="13"/>
      <c r="G4835" s="13"/>
    </row>
    <row r="4836" spans="4:7" x14ac:dyDescent="0.2">
      <c r="D4836" s="13"/>
      <c r="G4836" s="13"/>
    </row>
    <row r="4837" spans="4:7" x14ac:dyDescent="0.2">
      <c r="D4837" s="13"/>
      <c r="G4837" s="13"/>
    </row>
    <row r="4838" spans="4:7" x14ac:dyDescent="0.2">
      <c r="D4838" s="13"/>
      <c r="G4838" s="13"/>
    </row>
    <row r="4839" spans="4:7" x14ac:dyDescent="0.2">
      <c r="D4839" s="13"/>
      <c r="G4839" s="13"/>
    </row>
    <row r="4840" spans="4:7" x14ac:dyDescent="0.2">
      <c r="D4840" s="13"/>
      <c r="G4840" s="13"/>
    </row>
    <row r="4841" spans="4:7" x14ac:dyDescent="0.2">
      <c r="D4841" s="13"/>
      <c r="G4841" s="13"/>
    </row>
    <row r="4842" spans="4:7" x14ac:dyDescent="0.2">
      <c r="D4842" s="13"/>
      <c r="G4842" s="13"/>
    </row>
    <row r="4843" spans="4:7" x14ac:dyDescent="0.2">
      <c r="D4843" s="13"/>
      <c r="G4843" s="13"/>
    </row>
    <row r="4844" spans="4:7" x14ac:dyDescent="0.2">
      <c r="D4844" s="13"/>
      <c r="G4844" s="13"/>
    </row>
    <row r="4845" spans="4:7" x14ac:dyDescent="0.2">
      <c r="D4845" s="13"/>
      <c r="G4845" s="13"/>
    </row>
    <row r="4846" spans="4:7" x14ac:dyDescent="0.2">
      <c r="D4846" s="13"/>
      <c r="G4846" s="13"/>
    </row>
    <row r="4847" spans="4:7" x14ac:dyDescent="0.2">
      <c r="D4847" s="13"/>
      <c r="G4847" s="13"/>
    </row>
    <row r="4848" spans="4:7" x14ac:dyDescent="0.2">
      <c r="D4848" s="13"/>
      <c r="G4848" s="13"/>
    </row>
    <row r="4849" spans="4:7" x14ac:dyDescent="0.2">
      <c r="D4849" s="13"/>
      <c r="G4849" s="13"/>
    </row>
    <row r="4850" spans="4:7" x14ac:dyDescent="0.2">
      <c r="D4850" s="13"/>
      <c r="G4850" s="13"/>
    </row>
    <row r="4851" spans="4:7" x14ac:dyDescent="0.2">
      <c r="D4851" s="13"/>
      <c r="G4851" s="13"/>
    </row>
    <row r="4852" spans="4:7" x14ac:dyDescent="0.2">
      <c r="D4852" s="13"/>
      <c r="G4852" s="13"/>
    </row>
    <row r="4853" spans="4:7" x14ac:dyDescent="0.2">
      <c r="D4853" s="13"/>
      <c r="G4853" s="13"/>
    </row>
    <row r="4854" spans="4:7" x14ac:dyDescent="0.2">
      <c r="D4854" s="13"/>
      <c r="G4854" s="13"/>
    </row>
    <row r="4855" spans="4:7" x14ac:dyDescent="0.2">
      <c r="D4855" s="13"/>
      <c r="G4855" s="13"/>
    </row>
    <row r="4856" spans="4:7" x14ac:dyDescent="0.2">
      <c r="D4856" s="13"/>
      <c r="G4856" s="13"/>
    </row>
    <row r="4857" spans="4:7" x14ac:dyDescent="0.2">
      <c r="D4857" s="13"/>
      <c r="G4857" s="13"/>
    </row>
    <row r="4858" spans="4:7" x14ac:dyDescent="0.2">
      <c r="D4858" s="13"/>
      <c r="G4858" s="13"/>
    </row>
    <row r="4859" spans="4:7" x14ac:dyDescent="0.2">
      <c r="D4859" s="13"/>
      <c r="G4859" s="13"/>
    </row>
    <row r="4860" spans="4:7" x14ac:dyDescent="0.2">
      <c r="D4860" s="13"/>
      <c r="G4860" s="13"/>
    </row>
    <row r="4861" spans="4:7" x14ac:dyDescent="0.2">
      <c r="D4861" s="13"/>
      <c r="G4861" s="13"/>
    </row>
    <row r="4862" spans="4:7" x14ac:dyDescent="0.2">
      <c r="D4862" s="13"/>
      <c r="G4862" s="13"/>
    </row>
    <row r="4863" spans="4:7" x14ac:dyDescent="0.2">
      <c r="D4863" s="13"/>
      <c r="G4863" s="13"/>
    </row>
    <row r="4864" spans="4:7" x14ac:dyDescent="0.2">
      <c r="D4864" s="13"/>
      <c r="G4864" s="13"/>
    </row>
    <row r="4865" spans="4:7" x14ac:dyDescent="0.2">
      <c r="D4865" s="13"/>
      <c r="G4865" s="13"/>
    </row>
    <row r="4866" spans="4:7" x14ac:dyDescent="0.2">
      <c r="D4866" s="13"/>
      <c r="G4866" s="13"/>
    </row>
    <row r="4867" spans="4:7" x14ac:dyDescent="0.2">
      <c r="D4867" s="13"/>
      <c r="G4867" s="13"/>
    </row>
    <row r="4868" spans="4:7" x14ac:dyDescent="0.2">
      <c r="D4868" s="13"/>
      <c r="G4868" s="13"/>
    </row>
    <row r="4869" spans="4:7" x14ac:dyDescent="0.2">
      <c r="D4869" s="13"/>
      <c r="G4869" s="13"/>
    </row>
    <row r="4870" spans="4:7" x14ac:dyDescent="0.2">
      <c r="D4870" s="13"/>
      <c r="G4870" s="13"/>
    </row>
    <row r="4871" spans="4:7" x14ac:dyDescent="0.2">
      <c r="D4871" s="13"/>
      <c r="G4871" s="13"/>
    </row>
    <row r="4872" spans="4:7" x14ac:dyDescent="0.2">
      <c r="D4872" s="13"/>
      <c r="G4872" s="13"/>
    </row>
    <row r="4873" spans="4:7" x14ac:dyDescent="0.2">
      <c r="D4873" s="13"/>
      <c r="G4873" s="13"/>
    </row>
    <row r="4874" spans="4:7" x14ac:dyDescent="0.2">
      <c r="D4874" s="13"/>
      <c r="G4874" s="13"/>
    </row>
    <row r="4875" spans="4:7" x14ac:dyDescent="0.2">
      <c r="D4875" s="13"/>
      <c r="G4875" s="13"/>
    </row>
    <row r="4876" spans="4:7" x14ac:dyDescent="0.2">
      <c r="D4876" s="13"/>
      <c r="G4876" s="13"/>
    </row>
    <row r="4877" spans="4:7" x14ac:dyDescent="0.2">
      <c r="D4877" s="13"/>
      <c r="G4877" s="13"/>
    </row>
    <row r="4878" spans="4:7" x14ac:dyDescent="0.2">
      <c r="D4878" s="13"/>
      <c r="G4878" s="13"/>
    </row>
    <row r="4879" spans="4:7" x14ac:dyDescent="0.2">
      <c r="D4879" s="13"/>
      <c r="G4879" s="13"/>
    </row>
    <row r="4880" spans="4:7" x14ac:dyDescent="0.2">
      <c r="D4880" s="13"/>
      <c r="G4880" s="13"/>
    </row>
    <row r="4881" spans="4:7" x14ac:dyDescent="0.2">
      <c r="D4881" s="13"/>
      <c r="G4881" s="13"/>
    </row>
    <row r="4882" spans="4:7" x14ac:dyDescent="0.2">
      <c r="D4882" s="13"/>
      <c r="G4882" s="13"/>
    </row>
    <row r="4883" spans="4:7" x14ac:dyDescent="0.2">
      <c r="D4883" s="13"/>
      <c r="G4883" s="13"/>
    </row>
    <row r="4884" spans="4:7" x14ac:dyDescent="0.2">
      <c r="D4884" s="13"/>
      <c r="G4884" s="13"/>
    </row>
    <row r="4885" spans="4:7" x14ac:dyDescent="0.2">
      <c r="D4885" s="13"/>
      <c r="G4885" s="13"/>
    </row>
    <row r="4886" spans="4:7" x14ac:dyDescent="0.2">
      <c r="D4886" s="13"/>
      <c r="G4886" s="13"/>
    </row>
    <row r="4887" spans="4:7" x14ac:dyDescent="0.2">
      <c r="D4887" s="13"/>
      <c r="G4887" s="13"/>
    </row>
    <row r="4888" spans="4:7" x14ac:dyDescent="0.2">
      <c r="D4888" s="13"/>
      <c r="G4888" s="13"/>
    </row>
    <row r="4889" spans="4:7" x14ac:dyDescent="0.2">
      <c r="D4889" s="13"/>
      <c r="G4889" s="13"/>
    </row>
    <row r="4890" spans="4:7" x14ac:dyDescent="0.2">
      <c r="D4890" s="13"/>
      <c r="G4890" s="13"/>
    </row>
    <row r="4891" spans="4:7" x14ac:dyDescent="0.2">
      <c r="D4891" s="13"/>
      <c r="G4891" s="13"/>
    </row>
    <row r="4892" spans="4:7" x14ac:dyDescent="0.2">
      <c r="D4892" s="13"/>
      <c r="G4892" s="13"/>
    </row>
    <row r="4893" spans="4:7" x14ac:dyDescent="0.2">
      <c r="D4893" s="13"/>
      <c r="G4893" s="13"/>
    </row>
    <row r="4894" spans="4:7" x14ac:dyDescent="0.2">
      <c r="D4894" s="13"/>
      <c r="G4894" s="13"/>
    </row>
    <row r="4895" spans="4:7" x14ac:dyDescent="0.2">
      <c r="D4895" s="13"/>
      <c r="G4895" s="13"/>
    </row>
    <row r="4896" spans="4:7" x14ac:dyDescent="0.2">
      <c r="D4896" s="13"/>
      <c r="G4896" s="13"/>
    </row>
    <row r="4897" spans="4:7" x14ac:dyDescent="0.2">
      <c r="D4897" s="13"/>
      <c r="G4897" s="13"/>
    </row>
    <row r="4898" spans="4:7" x14ac:dyDescent="0.2">
      <c r="D4898" s="13"/>
      <c r="G4898" s="13"/>
    </row>
    <row r="4899" spans="4:7" x14ac:dyDescent="0.2">
      <c r="D4899" s="13"/>
      <c r="G4899" s="13"/>
    </row>
    <row r="4900" spans="4:7" x14ac:dyDescent="0.2">
      <c r="D4900" s="13"/>
      <c r="G4900" s="13"/>
    </row>
    <row r="4901" spans="4:7" x14ac:dyDescent="0.2">
      <c r="D4901" s="13"/>
      <c r="G4901" s="13"/>
    </row>
    <row r="4902" spans="4:7" x14ac:dyDescent="0.2">
      <c r="D4902" s="13"/>
      <c r="G4902" s="13"/>
    </row>
    <row r="4903" spans="4:7" x14ac:dyDescent="0.2">
      <c r="D4903" s="13"/>
      <c r="G4903" s="13"/>
    </row>
    <row r="4904" spans="4:7" x14ac:dyDescent="0.2">
      <c r="D4904" s="13"/>
      <c r="G4904" s="13"/>
    </row>
    <row r="4905" spans="4:7" x14ac:dyDescent="0.2">
      <c r="D4905" s="13"/>
      <c r="G4905" s="13"/>
    </row>
    <row r="4906" spans="4:7" x14ac:dyDescent="0.2">
      <c r="D4906" s="13"/>
      <c r="G4906" s="13"/>
    </row>
    <row r="4907" spans="4:7" x14ac:dyDescent="0.2">
      <c r="D4907" s="13"/>
      <c r="G4907" s="13"/>
    </row>
    <row r="4908" spans="4:7" x14ac:dyDescent="0.2">
      <c r="D4908" s="13"/>
      <c r="G4908" s="13"/>
    </row>
    <row r="4909" spans="4:7" x14ac:dyDescent="0.2">
      <c r="D4909" s="13"/>
      <c r="G4909" s="13"/>
    </row>
    <row r="4910" spans="4:7" x14ac:dyDescent="0.2">
      <c r="D4910" s="13"/>
      <c r="G4910" s="13"/>
    </row>
    <row r="4911" spans="4:7" x14ac:dyDescent="0.2">
      <c r="D4911" s="13"/>
      <c r="G4911" s="13"/>
    </row>
    <row r="4912" spans="4:7" x14ac:dyDescent="0.2">
      <c r="D4912" s="13"/>
      <c r="G4912" s="13"/>
    </row>
    <row r="4913" spans="4:7" x14ac:dyDescent="0.2">
      <c r="D4913" s="13"/>
      <c r="G4913" s="13"/>
    </row>
    <row r="4914" spans="4:7" x14ac:dyDescent="0.2">
      <c r="D4914" s="13"/>
      <c r="G4914" s="13"/>
    </row>
    <row r="4915" spans="4:7" x14ac:dyDescent="0.2">
      <c r="D4915" s="13"/>
      <c r="G4915" s="13"/>
    </row>
    <row r="4916" spans="4:7" x14ac:dyDescent="0.2">
      <c r="D4916" s="13"/>
      <c r="G4916" s="13"/>
    </row>
    <row r="4917" spans="4:7" x14ac:dyDescent="0.2">
      <c r="D4917" s="13"/>
      <c r="G4917" s="13"/>
    </row>
    <row r="4918" spans="4:7" x14ac:dyDescent="0.2">
      <c r="D4918" s="13"/>
      <c r="G4918" s="13"/>
    </row>
    <row r="4919" spans="4:7" x14ac:dyDescent="0.2">
      <c r="D4919" s="13"/>
      <c r="G4919" s="13"/>
    </row>
    <row r="4920" spans="4:7" x14ac:dyDescent="0.2">
      <c r="D4920" s="13"/>
      <c r="G4920" s="13"/>
    </row>
    <row r="4921" spans="4:7" x14ac:dyDescent="0.2">
      <c r="D4921" s="13"/>
      <c r="G4921" s="13"/>
    </row>
    <row r="4922" spans="4:7" x14ac:dyDescent="0.2">
      <c r="D4922" s="13"/>
      <c r="G4922" s="13"/>
    </row>
    <row r="4923" spans="4:7" x14ac:dyDescent="0.2">
      <c r="D4923" s="13"/>
      <c r="G4923" s="13"/>
    </row>
    <row r="4924" spans="4:7" x14ac:dyDescent="0.2">
      <c r="D4924" s="13"/>
      <c r="G4924" s="13"/>
    </row>
    <row r="4925" spans="4:7" x14ac:dyDescent="0.2">
      <c r="D4925" s="13"/>
      <c r="G4925" s="13"/>
    </row>
    <row r="4926" spans="4:7" x14ac:dyDescent="0.2">
      <c r="D4926" s="13"/>
      <c r="G4926" s="13"/>
    </row>
    <row r="4927" spans="4:7" x14ac:dyDescent="0.2">
      <c r="D4927" s="13"/>
      <c r="G4927" s="13"/>
    </row>
    <row r="4928" spans="4:7" x14ac:dyDescent="0.2">
      <c r="D4928" s="13"/>
      <c r="G4928" s="13"/>
    </row>
    <row r="4929" spans="4:7" x14ac:dyDescent="0.2">
      <c r="D4929" s="13"/>
      <c r="G4929" s="13"/>
    </row>
    <row r="4930" spans="4:7" x14ac:dyDescent="0.2">
      <c r="D4930" s="13"/>
      <c r="G4930" s="13"/>
    </row>
    <row r="4931" spans="4:7" x14ac:dyDescent="0.2">
      <c r="D4931" s="13"/>
      <c r="G4931" s="13"/>
    </row>
    <row r="4932" spans="4:7" x14ac:dyDescent="0.2">
      <c r="D4932" s="13"/>
      <c r="G4932" s="13"/>
    </row>
    <row r="4933" spans="4:7" x14ac:dyDescent="0.2">
      <c r="D4933" s="13"/>
      <c r="G4933" s="13"/>
    </row>
    <row r="4934" spans="4:7" x14ac:dyDescent="0.2">
      <c r="D4934" s="13"/>
      <c r="G4934" s="13"/>
    </row>
    <row r="4935" spans="4:7" x14ac:dyDescent="0.2">
      <c r="D4935" s="13"/>
      <c r="G4935" s="13"/>
    </row>
    <row r="4936" spans="4:7" x14ac:dyDescent="0.2">
      <c r="D4936" s="13"/>
      <c r="G4936" s="13"/>
    </row>
    <row r="4937" spans="4:7" x14ac:dyDescent="0.2">
      <c r="D4937" s="13"/>
      <c r="G4937" s="13"/>
    </row>
    <row r="4938" spans="4:7" x14ac:dyDescent="0.2">
      <c r="D4938" s="13"/>
      <c r="G4938" s="13"/>
    </row>
    <row r="4939" spans="4:7" x14ac:dyDescent="0.2">
      <c r="D4939" s="13"/>
      <c r="G4939" s="13"/>
    </row>
    <row r="4940" spans="4:7" x14ac:dyDescent="0.2">
      <c r="D4940" s="13"/>
      <c r="G4940" s="13"/>
    </row>
    <row r="4941" spans="4:7" x14ac:dyDescent="0.2">
      <c r="D4941" s="13"/>
      <c r="G4941" s="13"/>
    </row>
    <row r="4942" spans="4:7" x14ac:dyDescent="0.2">
      <c r="D4942" s="13"/>
      <c r="G4942" s="13"/>
    </row>
    <row r="4943" spans="4:7" x14ac:dyDescent="0.2">
      <c r="D4943" s="13"/>
      <c r="G4943" s="13"/>
    </row>
    <row r="4944" spans="4:7" x14ac:dyDescent="0.2">
      <c r="D4944" s="13"/>
      <c r="G4944" s="13"/>
    </row>
    <row r="4945" spans="4:7" x14ac:dyDescent="0.2">
      <c r="D4945" s="13"/>
      <c r="G4945" s="13"/>
    </row>
    <row r="4946" spans="4:7" x14ac:dyDescent="0.2">
      <c r="D4946" s="13"/>
      <c r="G4946" s="13"/>
    </row>
    <row r="4947" spans="4:7" x14ac:dyDescent="0.2">
      <c r="D4947" s="13"/>
      <c r="G4947" s="13"/>
    </row>
    <row r="4948" spans="4:7" x14ac:dyDescent="0.2">
      <c r="D4948" s="13"/>
      <c r="G4948" s="13"/>
    </row>
    <row r="4949" spans="4:7" x14ac:dyDescent="0.2">
      <c r="D4949" s="13"/>
      <c r="G4949" s="13"/>
    </row>
    <row r="4950" spans="4:7" x14ac:dyDescent="0.2">
      <c r="D4950" s="13"/>
      <c r="G4950" s="13"/>
    </row>
    <row r="4951" spans="4:7" x14ac:dyDescent="0.2">
      <c r="D4951" s="13"/>
      <c r="G4951" s="13"/>
    </row>
    <row r="4952" spans="4:7" x14ac:dyDescent="0.2">
      <c r="D4952" s="13"/>
      <c r="G4952" s="13"/>
    </row>
    <row r="4953" spans="4:7" x14ac:dyDescent="0.2">
      <c r="D4953" s="13"/>
      <c r="G4953" s="13"/>
    </row>
    <row r="4954" spans="4:7" x14ac:dyDescent="0.2">
      <c r="D4954" s="13"/>
      <c r="G4954" s="13"/>
    </row>
    <row r="4955" spans="4:7" x14ac:dyDescent="0.2">
      <c r="D4955" s="13"/>
      <c r="G4955" s="13"/>
    </row>
    <row r="4956" spans="4:7" x14ac:dyDescent="0.2">
      <c r="D4956" s="13"/>
      <c r="G4956" s="13"/>
    </row>
    <row r="4957" spans="4:7" x14ac:dyDescent="0.2">
      <c r="D4957" s="13"/>
      <c r="G4957" s="13"/>
    </row>
    <row r="4958" spans="4:7" x14ac:dyDescent="0.2">
      <c r="D4958" s="13"/>
      <c r="G4958" s="13"/>
    </row>
    <row r="4959" spans="4:7" x14ac:dyDescent="0.2">
      <c r="D4959" s="13"/>
      <c r="G4959" s="13"/>
    </row>
    <row r="4960" spans="4:7" x14ac:dyDescent="0.2">
      <c r="D4960" s="13"/>
      <c r="G4960" s="13"/>
    </row>
    <row r="4961" spans="4:7" x14ac:dyDescent="0.2">
      <c r="D4961" s="13"/>
      <c r="G4961" s="13"/>
    </row>
    <row r="4962" spans="4:7" x14ac:dyDescent="0.2">
      <c r="D4962" s="13"/>
      <c r="G4962" s="13"/>
    </row>
    <row r="4963" spans="4:7" x14ac:dyDescent="0.2">
      <c r="D4963" s="13"/>
      <c r="G4963" s="13"/>
    </row>
    <row r="4964" spans="4:7" x14ac:dyDescent="0.2">
      <c r="D4964" s="13"/>
      <c r="G4964" s="13"/>
    </row>
    <row r="4965" spans="4:7" x14ac:dyDescent="0.2">
      <c r="D4965" s="13"/>
      <c r="G4965" s="13"/>
    </row>
    <row r="4966" spans="4:7" x14ac:dyDescent="0.2">
      <c r="D4966" s="13"/>
      <c r="G4966" s="13"/>
    </row>
    <row r="4967" spans="4:7" x14ac:dyDescent="0.2">
      <c r="D4967" s="13"/>
      <c r="G4967" s="13"/>
    </row>
    <row r="4968" spans="4:7" x14ac:dyDescent="0.2">
      <c r="D4968" s="13"/>
      <c r="G4968" s="13"/>
    </row>
    <row r="4969" spans="4:7" x14ac:dyDescent="0.2">
      <c r="D4969" s="13"/>
      <c r="G4969" s="13"/>
    </row>
    <row r="4970" spans="4:7" x14ac:dyDescent="0.2">
      <c r="D4970" s="13"/>
      <c r="G4970" s="13"/>
    </row>
    <row r="4971" spans="4:7" x14ac:dyDescent="0.2">
      <c r="D4971" s="13"/>
      <c r="G4971" s="13"/>
    </row>
    <row r="4972" spans="4:7" x14ac:dyDescent="0.2">
      <c r="D4972" s="13"/>
      <c r="G4972" s="13"/>
    </row>
    <row r="4973" spans="4:7" x14ac:dyDescent="0.2">
      <c r="D4973" s="13"/>
      <c r="G4973" s="13"/>
    </row>
    <row r="4974" spans="4:7" x14ac:dyDescent="0.2">
      <c r="D4974" s="13"/>
      <c r="G4974" s="13"/>
    </row>
    <row r="4975" spans="4:7" x14ac:dyDescent="0.2">
      <c r="D4975" s="13"/>
      <c r="G4975" s="13"/>
    </row>
    <row r="4976" spans="4:7" x14ac:dyDescent="0.2">
      <c r="D4976" s="13"/>
      <c r="G4976" s="13"/>
    </row>
    <row r="4977" spans="4:7" x14ac:dyDescent="0.2">
      <c r="D4977" s="13"/>
      <c r="G4977" s="13"/>
    </row>
    <row r="4978" spans="4:7" x14ac:dyDescent="0.2">
      <c r="D4978" s="13"/>
      <c r="G4978" s="13"/>
    </row>
    <row r="4979" spans="4:7" x14ac:dyDescent="0.2">
      <c r="D4979" s="13"/>
      <c r="G4979" s="13"/>
    </row>
    <row r="4980" spans="4:7" x14ac:dyDescent="0.2">
      <c r="D4980" s="13"/>
      <c r="G4980" s="13"/>
    </row>
    <row r="4981" spans="4:7" x14ac:dyDescent="0.2">
      <c r="D4981" s="13"/>
      <c r="G4981" s="13"/>
    </row>
    <row r="4982" spans="4:7" x14ac:dyDescent="0.2">
      <c r="D4982" s="13"/>
      <c r="G4982" s="13"/>
    </row>
    <row r="4983" spans="4:7" x14ac:dyDescent="0.2">
      <c r="D4983" s="13"/>
      <c r="G4983" s="13"/>
    </row>
    <row r="4984" spans="4:7" x14ac:dyDescent="0.2">
      <c r="D4984" s="13"/>
      <c r="G4984" s="13"/>
    </row>
    <row r="4985" spans="4:7" x14ac:dyDescent="0.2">
      <c r="D4985" s="13"/>
      <c r="G4985" s="13"/>
    </row>
    <row r="4986" spans="4:7" x14ac:dyDescent="0.2">
      <c r="D4986" s="13"/>
      <c r="G4986" s="13"/>
    </row>
    <row r="4987" spans="4:7" x14ac:dyDescent="0.2">
      <c r="D4987" s="13"/>
      <c r="G4987" s="13"/>
    </row>
    <row r="4988" spans="4:7" x14ac:dyDescent="0.2">
      <c r="D4988" s="13"/>
      <c r="G4988" s="13"/>
    </row>
    <row r="4989" spans="4:7" x14ac:dyDescent="0.2">
      <c r="D4989" s="13"/>
      <c r="G4989" s="13"/>
    </row>
    <row r="4990" spans="4:7" x14ac:dyDescent="0.2">
      <c r="D4990" s="13"/>
      <c r="G4990" s="13"/>
    </row>
    <row r="4991" spans="4:7" x14ac:dyDescent="0.2">
      <c r="D4991" s="13"/>
      <c r="G4991" s="13"/>
    </row>
    <row r="4992" spans="4:7" x14ac:dyDescent="0.2">
      <c r="D4992" s="13"/>
      <c r="G4992" s="13"/>
    </row>
    <row r="4993" spans="4:7" x14ac:dyDescent="0.2">
      <c r="D4993" s="13"/>
      <c r="G4993" s="13"/>
    </row>
    <row r="4994" spans="4:7" x14ac:dyDescent="0.2">
      <c r="D4994" s="13"/>
      <c r="G4994" s="13"/>
    </row>
    <row r="4995" spans="4:7" x14ac:dyDescent="0.2">
      <c r="D4995" s="13"/>
      <c r="G4995" s="13"/>
    </row>
    <row r="4996" spans="4:7" x14ac:dyDescent="0.2">
      <c r="D4996" s="13"/>
      <c r="G4996" s="13"/>
    </row>
    <row r="4997" spans="4:7" x14ac:dyDescent="0.2">
      <c r="D4997" s="13"/>
      <c r="G4997" s="13"/>
    </row>
    <row r="4998" spans="4:7" x14ac:dyDescent="0.2">
      <c r="D4998" s="13"/>
      <c r="G4998" s="13"/>
    </row>
    <row r="4999" spans="4:7" x14ac:dyDescent="0.2">
      <c r="D4999" s="13"/>
      <c r="G4999" s="13"/>
    </row>
    <row r="5000" spans="4:7" x14ac:dyDescent="0.2">
      <c r="D5000" s="13"/>
      <c r="G5000" s="13"/>
    </row>
    <row r="5001" spans="4:7" x14ac:dyDescent="0.2">
      <c r="D5001" s="13"/>
      <c r="G5001" s="13"/>
    </row>
    <row r="5002" spans="4:7" x14ac:dyDescent="0.2">
      <c r="D5002" s="13"/>
      <c r="G5002" s="13"/>
    </row>
    <row r="5003" spans="4:7" x14ac:dyDescent="0.2">
      <c r="D5003" s="13"/>
      <c r="G5003" s="13"/>
    </row>
    <row r="5004" spans="4:7" x14ac:dyDescent="0.2">
      <c r="D5004" s="13"/>
      <c r="G5004" s="13"/>
    </row>
    <row r="5005" spans="4:7" x14ac:dyDescent="0.2">
      <c r="D5005" s="13"/>
      <c r="G5005" s="13"/>
    </row>
    <row r="5006" spans="4:7" x14ac:dyDescent="0.2">
      <c r="D5006" s="13"/>
      <c r="G5006" s="13"/>
    </row>
    <row r="5007" spans="4:7" x14ac:dyDescent="0.2">
      <c r="D5007" s="13"/>
      <c r="G5007" s="13"/>
    </row>
    <row r="5008" spans="4:7" x14ac:dyDescent="0.2">
      <c r="D5008" s="13"/>
      <c r="G5008" s="13"/>
    </row>
    <row r="5009" spans="4:7" x14ac:dyDescent="0.2">
      <c r="D5009" s="13"/>
      <c r="G5009" s="13"/>
    </row>
    <row r="5010" spans="4:7" x14ac:dyDescent="0.2">
      <c r="D5010" s="13"/>
      <c r="G5010" s="13"/>
    </row>
    <row r="5011" spans="4:7" x14ac:dyDescent="0.2">
      <c r="D5011" s="13"/>
      <c r="G5011" s="13"/>
    </row>
    <row r="5012" spans="4:7" x14ac:dyDescent="0.2">
      <c r="D5012" s="13"/>
      <c r="G5012" s="13"/>
    </row>
    <row r="5013" spans="4:7" x14ac:dyDescent="0.2">
      <c r="D5013" s="13"/>
      <c r="G5013" s="13"/>
    </row>
    <row r="5014" spans="4:7" x14ac:dyDescent="0.2">
      <c r="D5014" s="13"/>
      <c r="G5014" s="13"/>
    </row>
    <row r="5015" spans="4:7" x14ac:dyDescent="0.2">
      <c r="D5015" s="13"/>
      <c r="G5015" s="13"/>
    </row>
    <row r="5016" spans="4:7" x14ac:dyDescent="0.2">
      <c r="D5016" s="13"/>
      <c r="G5016" s="13"/>
    </row>
    <row r="5017" spans="4:7" x14ac:dyDescent="0.2">
      <c r="D5017" s="13"/>
      <c r="G5017" s="13"/>
    </row>
    <row r="5018" spans="4:7" x14ac:dyDescent="0.2">
      <c r="D5018" s="13"/>
      <c r="G5018" s="13"/>
    </row>
    <row r="5019" spans="4:7" x14ac:dyDescent="0.2">
      <c r="D5019" s="13"/>
      <c r="G5019" s="13"/>
    </row>
    <row r="5020" spans="4:7" x14ac:dyDescent="0.2">
      <c r="D5020" s="13"/>
      <c r="G5020" s="13"/>
    </row>
    <row r="5021" spans="4:7" x14ac:dyDescent="0.2">
      <c r="D5021" s="13"/>
      <c r="G5021" s="13"/>
    </row>
    <row r="5022" spans="4:7" x14ac:dyDescent="0.2">
      <c r="D5022" s="13"/>
      <c r="G5022" s="13"/>
    </row>
    <row r="5023" spans="4:7" x14ac:dyDescent="0.2">
      <c r="D5023" s="13"/>
      <c r="G5023" s="13"/>
    </row>
    <row r="5024" spans="4:7" x14ac:dyDescent="0.2">
      <c r="D5024" s="13"/>
      <c r="G5024" s="13"/>
    </row>
    <row r="5025" spans="4:7" x14ac:dyDescent="0.2">
      <c r="D5025" s="13"/>
      <c r="G5025" s="13"/>
    </row>
    <row r="5026" spans="4:7" x14ac:dyDescent="0.2">
      <c r="D5026" s="13"/>
      <c r="G5026" s="13"/>
    </row>
    <row r="5027" spans="4:7" x14ac:dyDescent="0.2">
      <c r="D5027" s="13"/>
      <c r="G5027" s="13"/>
    </row>
    <row r="5028" spans="4:7" x14ac:dyDescent="0.2">
      <c r="D5028" s="13"/>
      <c r="G5028" s="13"/>
    </row>
    <row r="5029" spans="4:7" x14ac:dyDescent="0.2">
      <c r="D5029" s="13"/>
      <c r="G5029" s="13"/>
    </row>
    <row r="5030" spans="4:7" x14ac:dyDescent="0.2">
      <c r="D5030" s="13"/>
      <c r="G5030" s="13"/>
    </row>
    <row r="5031" spans="4:7" x14ac:dyDescent="0.2">
      <c r="D5031" s="13"/>
      <c r="G5031" s="13"/>
    </row>
    <row r="5032" spans="4:7" x14ac:dyDescent="0.2">
      <c r="D5032" s="13"/>
      <c r="G5032" s="13"/>
    </row>
    <row r="5033" spans="4:7" x14ac:dyDescent="0.2">
      <c r="D5033" s="13"/>
      <c r="G5033" s="13"/>
    </row>
    <row r="5034" spans="4:7" x14ac:dyDescent="0.2">
      <c r="D5034" s="13"/>
      <c r="G5034" s="13"/>
    </row>
    <row r="5035" spans="4:7" x14ac:dyDescent="0.2">
      <c r="D5035" s="13"/>
      <c r="G5035" s="13"/>
    </row>
    <row r="5036" spans="4:7" x14ac:dyDescent="0.2">
      <c r="D5036" s="13"/>
      <c r="G5036" s="13"/>
    </row>
    <row r="5037" spans="4:7" x14ac:dyDescent="0.2">
      <c r="D5037" s="13"/>
      <c r="G5037" s="13"/>
    </row>
    <row r="5038" spans="4:7" x14ac:dyDescent="0.2">
      <c r="D5038" s="13"/>
      <c r="G5038" s="13"/>
    </row>
    <row r="5039" spans="4:7" x14ac:dyDescent="0.2">
      <c r="D5039" s="13"/>
      <c r="G5039" s="13"/>
    </row>
    <row r="5040" spans="4:7" x14ac:dyDescent="0.2">
      <c r="D5040" s="13"/>
      <c r="G5040" s="13"/>
    </row>
    <row r="5041" spans="4:7" x14ac:dyDescent="0.2">
      <c r="D5041" s="13"/>
      <c r="G5041" s="13"/>
    </row>
    <row r="5042" spans="4:7" x14ac:dyDescent="0.2">
      <c r="D5042" s="13"/>
      <c r="G5042" s="13"/>
    </row>
    <row r="5043" spans="4:7" x14ac:dyDescent="0.2">
      <c r="D5043" s="13"/>
      <c r="G5043" s="13"/>
    </row>
    <row r="5044" spans="4:7" x14ac:dyDescent="0.2">
      <c r="D5044" s="13"/>
      <c r="G5044" s="13"/>
    </row>
    <row r="5045" spans="4:7" x14ac:dyDescent="0.2">
      <c r="D5045" s="13"/>
      <c r="G5045" s="13"/>
    </row>
    <row r="5046" spans="4:7" x14ac:dyDescent="0.2">
      <c r="D5046" s="13"/>
      <c r="G5046" s="13"/>
    </row>
    <row r="5047" spans="4:7" x14ac:dyDescent="0.2">
      <c r="D5047" s="13"/>
      <c r="G5047" s="13"/>
    </row>
    <row r="5048" spans="4:7" x14ac:dyDescent="0.2">
      <c r="D5048" s="13"/>
      <c r="G5048" s="13"/>
    </row>
    <row r="5049" spans="4:7" x14ac:dyDescent="0.2">
      <c r="D5049" s="13"/>
      <c r="G5049" s="13"/>
    </row>
    <row r="5050" spans="4:7" x14ac:dyDescent="0.2">
      <c r="D5050" s="13"/>
      <c r="G5050" s="13"/>
    </row>
    <row r="5051" spans="4:7" x14ac:dyDescent="0.2">
      <c r="D5051" s="13"/>
      <c r="G5051" s="13"/>
    </row>
    <row r="5052" spans="4:7" x14ac:dyDescent="0.2">
      <c r="D5052" s="13"/>
      <c r="G5052" s="13"/>
    </row>
    <row r="5053" spans="4:7" x14ac:dyDescent="0.2">
      <c r="D5053" s="13"/>
      <c r="G5053" s="13"/>
    </row>
    <row r="5054" spans="4:7" x14ac:dyDescent="0.2">
      <c r="D5054" s="13"/>
      <c r="G5054" s="13"/>
    </row>
    <row r="5055" spans="4:7" x14ac:dyDescent="0.2">
      <c r="D5055" s="13"/>
      <c r="G5055" s="13"/>
    </row>
    <row r="5056" spans="4:7" x14ac:dyDescent="0.2">
      <c r="D5056" s="13"/>
      <c r="G5056" s="13"/>
    </row>
    <row r="5057" spans="4:7" x14ac:dyDescent="0.2">
      <c r="D5057" s="13"/>
      <c r="G5057" s="13"/>
    </row>
    <row r="5058" spans="4:7" x14ac:dyDescent="0.2">
      <c r="D5058" s="13"/>
      <c r="G5058" s="13"/>
    </row>
    <row r="5059" spans="4:7" x14ac:dyDescent="0.2">
      <c r="D5059" s="13"/>
      <c r="G5059" s="13"/>
    </row>
    <row r="5060" spans="4:7" x14ac:dyDescent="0.2">
      <c r="D5060" s="13"/>
      <c r="G5060" s="13"/>
    </row>
    <row r="5061" spans="4:7" x14ac:dyDescent="0.2">
      <c r="D5061" s="13"/>
      <c r="G5061" s="13"/>
    </row>
    <row r="5062" spans="4:7" x14ac:dyDescent="0.2">
      <c r="D5062" s="13"/>
      <c r="G5062" s="13"/>
    </row>
    <row r="5063" spans="4:7" x14ac:dyDescent="0.2">
      <c r="D5063" s="13"/>
      <c r="G5063" s="13"/>
    </row>
    <row r="5064" spans="4:7" x14ac:dyDescent="0.2">
      <c r="D5064" s="13"/>
      <c r="G5064" s="13"/>
    </row>
    <row r="5065" spans="4:7" x14ac:dyDescent="0.2">
      <c r="D5065" s="13"/>
      <c r="G5065" s="13"/>
    </row>
    <row r="5066" spans="4:7" x14ac:dyDescent="0.2">
      <c r="D5066" s="13"/>
      <c r="G5066" s="13"/>
    </row>
    <row r="5067" spans="4:7" x14ac:dyDescent="0.2">
      <c r="D5067" s="13"/>
      <c r="G5067" s="13"/>
    </row>
    <row r="5068" spans="4:7" x14ac:dyDescent="0.2">
      <c r="D5068" s="13"/>
      <c r="G5068" s="13"/>
    </row>
    <row r="5069" spans="4:7" x14ac:dyDescent="0.2">
      <c r="D5069" s="13"/>
      <c r="G5069" s="13"/>
    </row>
    <row r="5070" spans="4:7" x14ac:dyDescent="0.2">
      <c r="D5070" s="13"/>
      <c r="G5070" s="13"/>
    </row>
    <row r="5071" spans="4:7" x14ac:dyDescent="0.2">
      <c r="D5071" s="13"/>
      <c r="G5071" s="13"/>
    </row>
    <row r="5072" spans="4:7" x14ac:dyDescent="0.2">
      <c r="D5072" s="13"/>
      <c r="G5072" s="13"/>
    </row>
    <row r="5073" spans="4:7" x14ac:dyDescent="0.2">
      <c r="D5073" s="13"/>
      <c r="G5073" s="13"/>
    </row>
    <row r="5074" spans="4:7" x14ac:dyDescent="0.2">
      <c r="D5074" s="13"/>
      <c r="G5074" s="13"/>
    </row>
    <row r="5075" spans="4:7" x14ac:dyDescent="0.2">
      <c r="D5075" s="13"/>
      <c r="G5075" s="13"/>
    </row>
    <row r="5076" spans="4:7" x14ac:dyDescent="0.2">
      <c r="D5076" s="13"/>
      <c r="G5076" s="13"/>
    </row>
    <row r="5077" spans="4:7" x14ac:dyDescent="0.2">
      <c r="D5077" s="13"/>
      <c r="G5077" s="13"/>
    </row>
    <row r="5078" spans="4:7" x14ac:dyDescent="0.2">
      <c r="D5078" s="13"/>
      <c r="G5078" s="13"/>
    </row>
    <row r="5079" spans="4:7" x14ac:dyDescent="0.2">
      <c r="D5079" s="13"/>
      <c r="G5079" s="13"/>
    </row>
    <row r="5080" spans="4:7" x14ac:dyDescent="0.2">
      <c r="D5080" s="13"/>
      <c r="G5080" s="13"/>
    </row>
    <row r="5081" spans="4:7" x14ac:dyDescent="0.2">
      <c r="D5081" s="13"/>
      <c r="G5081" s="13"/>
    </row>
    <row r="5082" spans="4:7" x14ac:dyDescent="0.2">
      <c r="D5082" s="13"/>
      <c r="G5082" s="13"/>
    </row>
    <row r="5083" spans="4:7" x14ac:dyDescent="0.2">
      <c r="D5083" s="13"/>
      <c r="G5083" s="13"/>
    </row>
    <row r="5084" spans="4:7" x14ac:dyDescent="0.2">
      <c r="D5084" s="13"/>
      <c r="G5084" s="13"/>
    </row>
    <row r="5085" spans="4:7" x14ac:dyDescent="0.2">
      <c r="D5085" s="13"/>
      <c r="G5085" s="13"/>
    </row>
    <row r="5086" spans="4:7" x14ac:dyDescent="0.2">
      <c r="D5086" s="13"/>
      <c r="G5086" s="13"/>
    </row>
    <row r="5087" spans="4:7" x14ac:dyDescent="0.2">
      <c r="D5087" s="13"/>
      <c r="G5087" s="13"/>
    </row>
    <row r="5088" spans="4:7" x14ac:dyDescent="0.2">
      <c r="D5088" s="13"/>
      <c r="G5088" s="13"/>
    </row>
    <row r="5089" spans="4:7" x14ac:dyDescent="0.2">
      <c r="D5089" s="13"/>
      <c r="G5089" s="13"/>
    </row>
    <row r="5090" spans="4:7" x14ac:dyDescent="0.2">
      <c r="D5090" s="13"/>
      <c r="G5090" s="13"/>
    </row>
    <row r="5091" spans="4:7" x14ac:dyDescent="0.2">
      <c r="D5091" s="13"/>
      <c r="G5091" s="13"/>
    </row>
    <row r="5092" spans="4:7" x14ac:dyDescent="0.2">
      <c r="D5092" s="13"/>
      <c r="G5092" s="13"/>
    </row>
    <row r="5093" spans="4:7" x14ac:dyDescent="0.2">
      <c r="D5093" s="13"/>
      <c r="G5093" s="13"/>
    </row>
    <row r="5094" spans="4:7" x14ac:dyDescent="0.2">
      <c r="D5094" s="13"/>
      <c r="G5094" s="13"/>
    </row>
    <row r="5095" spans="4:7" x14ac:dyDescent="0.2">
      <c r="D5095" s="13"/>
      <c r="G5095" s="13"/>
    </row>
    <row r="5096" spans="4:7" x14ac:dyDescent="0.2">
      <c r="D5096" s="13"/>
      <c r="G5096" s="13"/>
    </row>
    <row r="5097" spans="4:7" x14ac:dyDescent="0.2">
      <c r="D5097" s="13"/>
      <c r="G5097" s="13"/>
    </row>
    <row r="5098" spans="4:7" x14ac:dyDescent="0.2">
      <c r="D5098" s="13"/>
      <c r="G5098" s="13"/>
    </row>
    <row r="5099" spans="4:7" x14ac:dyDescent="0.2">
      <c r="D5099" s="13"/>
      <c r="G5099" s="13"/>
    </row>
    <row r="5100" spans="4:7" x14ac:dyDescent="0.2">
      <c r="D5100" s="13"/>
      <c r="G5100" s="13"/>
    </row>
    <row r="5101" spans="4:7" x14ac:dyDescent="0.2">
      <c r="D5101" s="13"/>
      <c r="G5101" s="13"/>
    </row>
    <row r="5102" spans="4:7" x14ac:dyDescent="0.2">
      <c r="D5102" s="13"/>
      <c r="G5102" s="13"/>
    </row>
    <row r="5103" spans="4:7" x14ac:dyDescent="0.2">
      <c r="D5103" s="13"/>
      <c r="G5103" s="13"/>
    </row>
    <row r="5104" spans="4:7" x14ac:dyDescent="0.2">
      <c r="D5104" s="13"/>
      <c r="G5104" s="13"/>
    </row>
    <row r="5105" spans="4:7" x14ac:dyDescent="0.2">
      <c r="D5105" s="13"/>
      <c r="G5105" s="13"/>
    </row>
    <row r="5106" spans="4:7" x14ac:dyDescent="0.2">
      <c r="D5106" s="13"/>
      <c r="G5106" s="13"/>
    </row>
    <row r="5107" spans="4:7" x14ac:dyDescent="0.2">
      <c r="D5107" s="13"/>
      <c r="G5107" s="13"/>
    </row>
    <row r="5108" spans="4:7" x14ac:dyDescent="0.2">
      <c r="D5108" s="13"/>
      <c r="G5108" s="13"/>
    </row>
    <row r="5109" spans="4:7" x14ac:dyDescent="0.2">
      <c r="D5109" s="13"/>
      <c r="G5109" s="13"/>
    </row>
    <row r="5110" spans="4:7" x14ac:dyDescent="0.2">
      <c r="D5110" s="13"/>
      <c r="G5110" s="13"/>
    </row>
    <row r="5111" spans="4:7" x14ac:dyDescent="0.2">
      <c r="D5111" s="13"/>
      <c r="G5111" s="13"/>
    </row>
    <row r="5112" spans="4:7" x14ac:dyDescent="0.2">
      <c r="D5112" s="13"/>
      <c r="G5112" s="13"/>
    </row>
    <row r="5113" spans="4:7" x14ac:dyDescent="0.2">
      <c r="D5113" s="13"/>
      <c r="G5113" s="13"/>
    </row>
    <row r="5114" spans="4:7" x14ac:dyDescent="0.2">
      <c r="D5114" s="13"/>
      <c r="G5114" s="13"/>
    </row>
    <row r="5115" spans="4:7" x14ac:dyDescent="0.2">
      <c r="D5115" s="13"/>
      <c r="G5115" s="13"/>
    </row>
    <row r="5116" spans="4:7" x14ac:dyDescent="0.2">
      <c r="D5116" s="13"/>
      <c r="G5116" s="13"/>
    </row>
    <row r="5117" spans="4:7" x14ac:dyDescent="0.2">
      <c r="D5117" s="13"/>
      <c r="G5117" s="13"/>
    </row>
    <row r="5118" spans="4:7" x14ac:dyDescent="0.2">
      <c r="D5118" s="13"/>
      <c r="G5118" s="13"/>
    </row>
    <row r="5119" spans="4:7" x14ac:dyDescent="0.2">
      <c r="D5119" s="13"/>
      <c r="G5119" s="13"/>
    </row>
    <row r="5120" spans="4:7" x14ac:dyDescent="0.2">
      <c r="D5120" s="13"/>
      <c r="G5120" s="13"/>
    </row>
    <row r="5121" spans="4:7" x14ac:dyDescent="0.2">
      <c r="D5121" s="13"/>
      <c r="G5121" s="13"/>
    </row>
    <row r="5122" spans="4:7" x14ac:dyDescent="0.2">
      <c r="D5122" s="13"/>
      <c r="G5122" s="13"/>
    </row>
    <row r="5123" spans="4:7" x14ac:dyDescent="0.2">
      <c r="D5123" s="13"/>
      <c r="G5123" s="13"/>
    </row>
    <row r="5124" spans="4:7" x14ac:dyDescent="0.2">
      <c r="D5124" s="13"/>
      <c r="G5124" s="13"/>
    </row>
    <row r="5125" spans="4:7" x14ac:dyDescent="0.2">
      <c r="D5125" s="13"/>
      <c r="G5125" s="13"/>
    </row>
    <row r="5126" spans="4:7" x14ac:dyDescent="0.2">
      <c r="D5126" s="13"/>
      <c r="G5126" s="13"/>
    </row>
    <row r="5127" spans="4:7" x14ac:dyDescent="0.2">
      <c r="D5127" s="13"/>
      <c r="G5127" s="13"/>
    </row>
    <row r="5128" spans="4:7" x14ac:dyDescent="0.2">
      <c r="D5128" s="13"/>
      <c r="G5128" s="13"/>
    </row>
    <row r="5129" spans="4:7" x14ac:dyDescent="0.2">
      <c r="D5129" s="13"/>
      <c r="G5129" s="13"/>
    </row>
    <row r="5130" spans="4:7" x14ac:dyDescent="0.2">
      <c r="D5130" s="13"/>
      <c r="G5130" s="13"/>
    </row>
    <row r="5131" spans="4:7" x14ac:dyDescent="0.2">
      <c r="D5131" s="13"/>
      <c r="G5131" s="13"/>
    </row>
    <row r="5132" spans="4:7" x14ac:dyDescent="0.2">
      <c r="D5132" s="13"/>
      <c r="G5132" s="13"/>
    </row>
    <row r="5133" spans="4:7" x14ac:dyDescent="0.2">
      <c r="D5133" s="13"/>
      <c r="G5133" s="13"/>
    </row>
    <row r="5134" spans="4:7" x14ac:dyDescent="0.2">
      <c r="D5134" s="13"/>
      <c r="G5134" s="13"/>
    </row>
    <row r="5135" spans="4:7" x14ac:dyDescent="0.2">
      <c r="D5135" s="13"/>
      <c r="G5135" s="13"/>
    </row>
    <row r="5136" spans="4:7" x14ac:dyDescent="0.2">
      <c r="D5136" s="13"/>
      <c r="G5136" s="13"/>
    </row>
    <row r="5137" spans="4:7" x14ac:dyDescent="0.2">
      <c r="D5137" s="13"/>
      <c r="G5137" s="13"/>
    </row>
    <row r="5138" spans="4:7" x14ac:dyDescent="0.2">
      <c r="D5138" s="13"/>
      <c r="G5138" s="13"/>
    </row>
    <row r="5139" spans="4:7" x14ac:dyDescent="0.2">
      <c r="D5139" s="13"/>
      <c r="G5139" s="13"/>
    </row>
    <row r="5140" spans="4:7" x14ac:dyDescent="0.2">
      <c r="D5140" s="13"/>
      <c r="G5140" s="13"/>
    </row>
    <row r="5141" spans="4:7" x14ac:dyDescent="0.2">
      <c r="D5141" s="13"/>
      <c r="G5141" s="13"/>
    </row>
    <row r="5142" spans="4:7" x14ac:dyDescent="0.2">
      <c r="D5142" s="13"/>
      <c r="G5142" s="13"/>
    </row>
    <row r="5143" spans="4:7" x14ac:dyDescent="0.2">
      <c r="D5143" s="13"/>
      <c r="G5143" s="13"/>
    </row>
    <row r="5144" spans="4:7" x14ac:dyDescent="0.2">
      <c r="D5144" s="13"/>
      <c r="G5144" s="13"/>
    </row>
    <row r="5145" spans="4:7" x14ac:dyDescent="0.2">
      <c r="D5145" s="13"/>
      <c r="G5145" s="13"/>
    </row>
    <row r="5146" spans="4:7" x14ac:dyDescent="0.2">
      <c r="D5146" s="13"/>
      <c r="G5146" s="13"/>
    </row>
    <row r="5147" spans="4:7" x14ac:dyDescent="0.2">
      <c r="D5147" s="13"/>
      <c r="G5147" s="13"/>
    </row>
    <row r="5148" spans="4:7" x14ac:dyDescent="0.2">
      <c r="D5148" s="13"/>
      <c r="G5148" s="13"/>
    </row>
    <row r="5149" spans="4:7" x14ac:dyDescent="0.2">
      <c r="D5149" s="13"/>
      <c r="G5149" s="13"/>
    </row>
    <row r="5150" spans="4:7" x14ac:dyDescent="0.2">
      <c r="D5150" s="13"/>
      <c r="G5150" s="13"/>
    </row>
    <row r="5151" spans="4:7" x14ac:dyDescent="0.2">
      <c r="D5151" s="13"/>
      <c r="G5151" s="13"/>
    </row>
    <row r="5152" spans="4:7" x14ac:dyDescent="0.2">
      <c r="D5152" s="13"/>
      <c r="G5152" s="13"/>
    </row>
    <row r="5153" spans="4:7" x14ac:dyDescent="0.2">
      <c r="D5153" s="13"/>
      <c r="G5153" s="13"/>
    </row>
    <row r="5154" spans="4:7" x14ac:dyDescent="0.2">
      <c r="D5154" s="13"/>
      <c r="G5154" s="13"/>
    </row>
    <row r="5155" spans="4:7" x14ac:dyDescent="0.2">
      <c r="D5155" s="13"/>
      <c r="G5155" s="13"/>
    </row>
    <row r="5156" spans="4:7" x14ac:dyDescent="0.2">
      <c r="D5156" s="13"/>
      <c r="G5156" s="13"/>
    </row>
    <row r="5157" spans="4:7" x14ac:dyDescent="0.2">
      <c r="D5157" s="13"/>
      <c r="G5157" s="13"/>
    </row>
    <row r="5158" spans="4:7" x14ac:dyDescent="0.2">
      <c r="D5158" s="13"/>
      <c r="G5158" s="13"/>
    </row>
    <row r="5159" spans="4:7" x14ac:dyDescent="0.2">
      <c r="D5159" s="13"/>
      <c r="G5159" s="13"/>
    </row>
    <row r="5160" spans="4:7" x14ac:dyDescent="0.2">
      <c r="D5160" s="13"/>
      <c r="G5160" s="13"/>
    </row>
    <row r="5161" spans="4:7" x14ac:dyDescent="0.2">
      <c r="D5161" s="13"/>
      <c r="G5161" s="13"/>
    </row>
    <row r="5162" spans="4:7" x14ac:dyDescent="0.2">
      <c r="D5162" s="13"/>
      <c r="G5162" s="13"/>
    </row>
    <row r="5163" spans="4:7" x14ac:dyDescent="0.2">
      <c r="D5163" s="13"/>
      <c r="G5163" s="13"/>
    </row>
    <row r="5164" spans="4:7" x14ac:dyDescent="0.2">
      <c r="D5164" s="13"/>
      <c r="G5164" s="13"/>
    </row>
    <row r="5165" spans="4:7" x14ac:dyDescent="0.2">
      <c r="D5165" s="13"/>
      <c r="G5165" s="13"/>
    </row>
    <row r="5166" spans="4:7" x14ac:dyDescent="0.2">
      <c r="D5166" s="13"/>
      <c r="G5166" s="13"/>
    </row>
    <row r="5167" spans="4:7" x14ac:dyDescent="0.2">
      <c r="D5167" s="13"/>
      <c r="G5167" s="13"/>
    </row>
    <row r="5168" spans="4:7" x14ac:dyDescent="0.2">
      <c r="D5168" s="13"/>
      <c r="G5168" s="13"/>
    </row>
    <row r="5169" spans="4:7" x14ac:dyDescent="0.2">
      <c r="D5169" s="13"/>
      <c r="G5169" s="13"/>
    </row>
    <row r="5170" spans="4:7" x14ac:dyDescent="0.2">
      <c r="D5170" s="13"/>
      <c r="G5170" s="13"/>
    </row>
    <row r="5171" spans="4:7" x14ac:dyDescent="0.2">
      <c r="D5171" s="13"/>
      <c r="G5171" s="13"/>
    </row>
    <row r="5172" spans="4:7" x14ac:dyDescent="0.2">
      <c r="D5172" s="13"/>
      <c r="G5172" s="13"/>
    </row>
    <row r="5173" spans="4:7" x14ac:dyDescent="0.2">
      <c r="D5173" s="13"/>
      <c r="G5173" s="13"/>
    </row>
    <row r="5174" spans="4:7" x14ac:dyDescent="0.2">
      <c r="D5174" s="13"/>
      <c r="G5174" s="13"/>
    </row>
    <row r="5175" spans="4:7" x14ac:dyDescent="0.2">
      <c r="D5175" s="13"/>
      <c r="G5175" s="13"/>
    </row>
    <row r="5176" spans="4:7" x14ac:dyDescent="0.2">
      <c r="D5176" s="13"/>
      <c r="G5176" s="13"/>
    </row>
    <row r="5177" spans="4:7" x14ac:dyDescent="0.2">
      <c r="D5177" s="13"/>
      <c r="G5177" s="13"/>
    </row>
    <row r="5178" spans="4:7" x14ac:dyDescent="0.2">
      <c r="D5178" s="13"/>
      <c r="G5178" s="13"/>
    </row>
    <row r="5179" spans="4:7" x14ac:dyDescent="0.2">
      <c r="D5179" s="13"/>
      <c r="G5179" s="13"/>
    </row>
    <row r="5180" spans="4:7" x14ac:dyDescent="0.2">
      <c r="D5180" s="13"/>
      <c r="G5180" s="13"/>
    </row>
    <row r="5181" spans="4:7" x14ac:dyDescent="0.2">
      <c r="D5181" s="13"/>
      <c r="G5181" s="13"/>
    </row>
    <row r="5182" spans="4:7" x14ac:dyDescent="0.2">
      <c r="D5182" s="13"/>
      <c r="G5182" s="13"/>
    </row>
    <row r="5183" spans="4:7" x14ac:dyDescent="0.2">
      <c r="D5183" s="13"/>
      <c r="G5183" s="13"/>
    </row>
    <row r="5184" spans="4:7" x14ac:dyDescent="0.2">
      <c r="D5184" s="13"/>
      <c r="G5184" s="13"/>
    </row>
    <row r="5185" spans="4:7" x14ac:dyDescent="0.2">
      <c r="D5185" s="13"/>
      <c r="G5185" s="13"/>
    </row>
    <row r="5186" spans="4:7" x14ac:dyDescent="0.2">
      <c r="D5186" s="13"/>
      <c r="G5186" s="13"/>
    </row>
    <row r="5187" spans="4:7" x14ac:dyDescent="0.2">
      <c r="D5187" s="13"/>
      <c r="G5187" s="13"/>
    </row>
    <row r="5188" spans="4:7" x14ac:dyDescent="0.2">
      <c r="D5188" s="13"/>
      <c r="G5188" s="13"/>
    </row>
    <row r="5189" spans="4:7" x14ac:dyDescent="0.2">
      <c r="D5189" s="13"/>
      <c r="G5189" s="13"/>
    </row>
    <row r="5190" spans="4:7" x14ac:dyDescent="0.2">
      <c r="D5190" s="13"/>
      <c r="G5190" s="13"/>
    </row>
    <row r="5191" spans="4:7" x14ac:dyDescent="0.2">
      <c r="D5191" s="13"/>
      <c r="G5191" s="13"/>
    </row>
    <row r="5192" spans="4:7" x14ac:dyDescent="0.2">
      <c r="D5192" s="13"/>
      <c r="G5192" s="13"/>
    </row>
    <row r="5193" spans="4:7" x14ac:dyDescent="0.2">
      <c r="D5193" s="13"/>
      <c r="G5193" s="13"/>
    </row>
    <row r="5194" spans="4:7" x14ac:dyDescent="0.2">
      <c r="D5194" s="13"/>
      <c r="G5194" s="13"/>
    </row>
    <row r="5195" spans="4:7" x14ac:dyDescent="0.2">
      <c r="D5195" s="13"/>
      <c r="G5195" s="13"/>
    </row>
    <row r="5196" spans="4:7" x14ac:dyDescent="0.2">
      <c r="D5196" s="13"/>
      <c r="G5196" s="13"/>
    </row>
    <row r="5197" spans="4:7" x14ac:dyDescent="0.2">
      <c r="D5197" s="13"/>
      <c r="G5197" s="13"/>
    </row>
    <row r="5198" spans="4:7" x14ac:dyDescent="0.2">
      <c r="D5198" s="13"/>
      <c r="G5198" s="13"/>
    </row>
    <row r="5199" spans="4:7" x14ac:dyDescent="0.2">
      <c r="D5199" s="13"/>
      <c r="G5199" s="13"/>
    </row>
    <row r="5200" spans="4:7" x14ac:dyDescent="0.2">
      <c r="D5200" s="13"/>
      <c r="G5200" s="13"/>
    </row>
    <row r="5201" spans="4:7" x14ac:dyDescent="0.2">
      <c r="D5201" s="13"/>
      <c r="G5201" s="13"/>
    </row>
    <row r="5202" spans="4:7" x14ac:dyDescent="0.2">
      <c r="D5202" s="13"/>
      <c r="G5202" s="13"/>
    </row>
    <row r="5203" spans="4:7" x14ac:dyDescent="0.2">
      <c r="D5203" s="13"/>
      <c r="G5203" s="13"/>
    </row>
    <row r="5204" spans="4:7" x14ac:dyDescent="0.2">
      <c r="D5204" s="13"/>
      <c r="G5204" s="13"/>
    </row>
    <row r="5205" spans="4:7" x14ac:dyDescent="0.2">
      <c r="D5205" s="13"/>
      <c r="G5205" s="13"/>
    </row>
    <row r="5206" spans="4:7" x14ac:dyDescent="0.2">
      <c r="D5206" s="13"/>
      <c r="G5206" s="13"/>
    </row>
    <row r="5207" spans="4:7" x14ac:dyDescent="0.2">
      <c r="D5207" s="13"/>
      <c r="G5207" s="13"/>
    </row>
    <row r="5208" spans="4:7" x14ac:dyDescent="0.2">
      <c r="D5208" s="13"/>
      <c r="G5208" s="13"/>
    </row>
    <row r="5209" spans="4:7" x14ac:dyDescent="0.2">
      <c r="D5209" s="13"/>
      <c r="G5209" s="13"/>
    </row>
    <row r="5210" spans="4:7" x14ac:dyDescent="0.2">
      <c r="D5210" s="13"/>
      <c r="G5210" s="13"/>
    </row>
    <row r="5211" spans="4:7" x14ac:dyDescent="0.2">
      <c r="D5211" s="13"/>
      <c r="G5211" s="13"/>
    </row>
    <row r="5212" spans="4:7" x14ac:dyDescent="0.2">
      <c r="D5212" s="13"/>
      <c r="G5212" s="13"/>
    </row>
    <row r="5213" spans="4:7" x14ac:dyDescent="0.2">
      <c r="D5213" s="13"/>
      <c r="G5213" s="13"/>
    </row>
    <row r="5214" spans="4:7" x14ac:dyDescent="0.2">
      <c r="D5214" s="13"/>
      <c r="G5214" s="13"/>
    </row>
    <row r="5215" spans="4:7" x14ac:dyDescent="0.2">
      <c r="D5215" s="13"/>
      <c r="G5215" s="13"/>
    </row>
    <row r="5216" spans="4:7" x14ac:dyDescent="0.2">
      <c r="D5216" s="13"/>
      <c r="G5216" s="13"/>
    </row>
    <row r="5217" spans="4:7" x14ac:dyDescent="0.2">
      <c r="D5217" s="13"/>
      <c r="G5217" s="13"/>
    </row>
    <row r="5218" spans="4:7" x14ac:dyDescent="0.2">
      <c r="D5218" s="13"/>
      <c r="G5218" s="13"/>
    </row>
    <row r="5219" spans="4:7" x14ac:dyDescent="0.2">
      <c r="D5219" s="13"/>
      <c r="G5219" s="13"/>
    </row>
    <row r="5220" spans="4:7" x14ac:dyDescent="0.2">
      <c r="D5220" s="13"/>
      <c r="G5220" s="13"/>
    </row>
    <row r="5221" spans="4:7" x14ac:dyDescent="0.2">
      <c r="D5221" s="13"/>
      <c r="G5221" s="13"/>
    </row>
    <row r="5222" spans="4:7" x14ac:dyDescent="0.2">
      <c r="D5222" s="13"/>
      <c r="G5222" s="13"/>
    </row>
    <row r="5223" spans="4:7" x14ac:dyDescent="0.2">
      <c r="D5223" s="13"/>
      <c r="G5223" s="13"/>
    </row>
    <row r="5224" spans="4:7" x14ac:dyDescent="0.2">
      <c r="D5224" s="13"/>
      <c r="G5224" s="13"/>
    </row>
    <row r="5225" spans="4:7" x14ac:dyDescent="0.2">
      <c r="D5225" s="13"/>
      <c r="G5225" s="13"/>
    </row>
    <row r="5226" spans="4:7" x14ac:dyDescent="0.2">
      <c r="D5226" s="13"/>
      <c r="G5226" s="13"/>
    </row>
    <row r="5227" spans="4:7" x14ac:dyDescent="0.2">
      <c r="D5227" s="13"/>
      <c r="G5227" s="13"/>
    </row>
    <row r="5228" spans="4:7" x14ac:dyDescent="0.2">
      <c r="D5228" s="13"/>
      <c r="G5228" s="13"/>
    </row>
    <row r="5229" spans="4:7" x14ac:dyDescent="0.2">
      <c r="D5229" s="13"/>
      <c r="G5229" s="13"/>
    </row>
    <row r="5230" spans="4:7" x14ac:dyDescent="0.2">
      <c r="D5230" s="13"/>
      <c r="G5230" s="13"/>
    </row>
    <row r="5231" spans="4:7" x14ac:dyDescent="0.2">
      <c r="D5231" s="13"/>
      <c r="G5231" s="13"/>
    </row>
    <row r="5232" spans="4:7" x14ac:dyDescent="0.2">
      <c r="D5232" s="13"/>
      <c r="G5232" s="13"/>
    </row>
    <row r="5233" spans="4:7" x14ac:dyDescent="0.2">
      <c r="D5233" s="13"/>
      <c r="G5233" s="13"/>
    </row>
    <row r="5234" spans="4:7" x14ac:dyDescent="0.2">
      <c r="D5234" s="13"/>
      <c r="G5234" s="13"/>
    </row>
    <row r="5235" spans="4:7" x14ac:dyDescent="0.2">
      <c r="D5235" s="13"/>
      <c r="G5235" s="13"/>
    </row>
    <row r="5236" spans="4:7" x14ac:dyDescent="0.2">
      <c r="D5236" s="13"/>
      <c r="G5236" s="13"/>
    </row>
    <row r="5237" spans="4:7" x14ac:dyDescent="0.2">
      <c r="D5237" s="13"/>
      <c r="G5237" s="13"/>
    </row>
    <row r="5238" spans="4:7" x14ac:dyDescent="0.2">
      <c r="D5238" s="13"/>
      <c r="G5238" s="13"/>
    </row>
    <row r="5239" spans="4:7" x14ac:dyDescent="0.2">
      <c r="D5239" s="13"/>
      <c r="G5239" s="13"/>
    </row>
    <row r="5240" spans="4:7" x14ac:dyDescent="0.2">
      <c r="D5240" s="13"/>
      <c r="G5240" s="13"/>
    </row>
    <row r="5241" spans="4:7" x14ac:dyDescent="0.2">
      <c r="D5241" s="13"/>
      <c r="G5241" s="13"/>
    </row>
    <row r="5242" spans="4:7" x14ac:dyDescent="0.2">
      <c r="D5242" s="13"/>
      <c r="G5242" s="13"/>
    </row>
    <row r="5243" spans="4:7" x14ac:dyDescent="0.2">
      <c r="D5243" s="13"/>
      <c r="G5243" s="13"/>
    </row>
    <row r="5244" spans="4:7" x14ac:dyDescent="0.2">
      <c r="D5244" s="13"/>
      <c r="G5244" s="13"/>
    </row>
    <row r="5245" spans="4:7" x14ac:dyDescent="0.2">
      <c r="D5245" s="13"/>
      <c r="G5245" s="13"/>
    </row>
    <row r="5246" spans="4:7" x14ac:dyDescent="0.2">
      <c r="D5246" s="13"/>
      <c r="G5246" s="13"/>
    </row>
    <row r="5247" spans="4:7" x14ac:dyDescent="0.2">
      <c r="D5247" s="13"/>
      <c r="G5247" s="13"/>
    </row>
    <row r="5248" spans="4:7" x14ac:dyDescent="0.2">
      <c r="D5248" s="13"/>
      <c r="G5248" s="13"/>
    </row>
    <row r="5249" spans="4:7" x14ac:dyDescent="0.2">
      <c r="D5249" s="13"/>
      <c r="G5249" s="13"/>
    </row>
    <row r="5250" spans="4:7" x14ac:dyDescent="0.2">
      <c r="D5250" s="13"/>
      <c r="G5250" s="13"/>
    </row>
    <row r="5251" spans="4:7" x14ac:dyDescent="0.2">
      <c r="D5251" s="13"/>
      <c r="G5251" s="13"/>
    </row>
    <row r="5252" spans="4:7" x14ac:dyDescent="0.2">
      <c r="D5252" s="13"/>
      <c r="G5252" s="13"/>
    </row>
    <row r="5253" spans="4:7" x14ac:dyDescent="0.2">
      <c r="D5253" s="13"/>
      <c r="G5253" s="13"/>
    </row>
    <row r="5254" spans="4:7" x14ac:dyDescent="0.2">
      <c r="D5254" s="13"/>
      <c r="G5254" s="13"/>
    </row>
    <row r="5255" spans="4:7" x14ac:dyDescent="0.2">
      <c r="D5255" s="13"/>
      <c r="G5255" s="13"/>
    </row>
    <row r="5256" spans="4:7" x14ac:dyDescent="0.2">
      <c r="D5256" s="13"/>
      <c r="G5256" s="13"/>
    </row>
    <row r="5257" spans="4:7" x14ac:dyDescent="0.2">
      <c r="D5257" s="13"/>
      <c r="G5257" s="13"/>
    </row>
    <row r="5258" spans="4:7" x14ac:dyDescent="0.2">
      <c r="D5258" s="13"/>
      <c r="G5258" s="13"/>
    </row>
    <row r="5259" spans="4:7" x14ac:dyDescent="0.2">
      <c r="D5259" s="13"/>
      <c r="G5259" s="13"/>
    </row>
    <row r="5260" spans="4:7" x14ac:dyDescent="0.2">
      <c r="D5260" s="13"/>
      <c r="G5260" s="13"/>
    </row>
    <row r="5261" spans="4:7" x14ac:dyDescent="0.2">
      <c r="D5261" s="13"/>
      <c r="G5261" s="13"/>
    </row>
    <row r="5262" spans="4:7" x14ac:dyDescent="0.2">
      <c r="D5262" s="13"/>
      <c r="G5262" s="13"/>
    </row>
    <row r="5263" spans="4:7" x14ac:dyDescent="0.2">
      <c r="D5263" s="13"/>
      <c r="G5263" s="13"/>
    </row>
    <row r="5264" spans="4:7" x14ac:dyDescent="0.2">
      <c r="D5264" s="13"/>
      <c r="G5264" s="13"/>
    </row>
    <row r="5265" spans="4:7" x14ac:dyDescent="0.2">
      <c r="D5265" s="13"/>
      <c r="G5265" s="13"/>
    </row>
    <row r="5266" spans="4:7" x14ac:dyDescent="0.2">
      <c r="D5266" s="13"/>
      <c r="G5266" s="13"/>
    </row>
    <row r="5267" spans="4:7" x14ac:dyDescent="0.2">
      <c r="D5267" s="13"/>
      <c r="G5267" s="13"/>
    </row>
    <row r="5268" spans="4:7" x14ac:dyDescent="0.2">
      <c r="D5268" s="13"/>
      <c r="G5268" s="13"/>
    </row>
    <row r="5269" spans="4:7" x14ac:dyDescent="0.2">
      <c r="D5269" s="13"/>
      <c r="G5269" s="13"/>
    </row>
    <row r="5270" spans="4:7" x14ac:dyDescent="0.2">
      <c r="D5270" s="13"/>
      <c r="G5270" s="13"/>
    </row>
    <row r="5271" spans="4:7" x14ac:dyDescent="0.2">
      <c r="D5271" s="13"/>
      <c r="G5271" s="13"/>
    </row>
    <row r="5272" spans="4:7" x14ac:dyDescent="0.2">
      <c r="D5272" s="13"/>
      <c r="G5272" s="13"/>
    </row>
    <row r="5273" spans="4:7" x14ac:dyDescent="0.2">
      <c r="D5273" s="13"/>
      <c r="G5273" s="13"/>
    </row>
    <row r="5274" spans="4:7" x14ac:dyDescent="0.2">
      <c r="D5274" s="13"/>
      <c r="G5274" s="13"/>
    </row>
    <row r="5275" spans="4:7" x14ac:dyDescent="0.2">
      <c r="D5275" s="13"/>
      <c r="G5275" s="13"/>
    </row>
    <row r="5276" spans="4:7" x14ac:dyDescent="0.2">
      <c r="D5276" s="13"/>
      <c r="G5276" s="13"/>
    </row>
    <row r="5277" spans="4:7" x14ac:dyDescent="0.2">
      <c r="D5277" s="13"/>
      <c r="G5277" s="13"/>
    </row>
    <row r="5278" spans="4:7" x14ac:dyDescent="0.2">
      <c r="D5278" s="13"/>
      <c r="G5278" s="13"/>
    </row>
    <row r="5279" spans="4:7" x14ac:dyDescent="0.2">
      <c r="D5279" s="13"/>
      <c r="G5279" s="13"/>
    </row>
    <row r="5280" spans="4:7" x14ac:dyDescent="0.2">
      <c r="D5280" s="13"/>
      <c r="G5280" s="13"/>
    </row>
    <row r="5281" spans="4:7" x14ac:dyDescent="0.2">
      <c r="D5281" s="13"/>
      <c r="G5281" s="13"/>
    </row>
    <row r="5282" spans="4:7" x14ac:dyDescent="0.2">
      <c r="D5282" s="13"/>
      <c r="G5282" s="13"/>
    </row>
    <row r="5283" spans="4:7" x14ac:dyDescent="0.2">
      <c r="D5283" s="13"/>
      <c r="G5283" s="13"/>
    </row>
    <row r="5284" spans="4:7" x14ac:dyDescent="0.2">
      <c r="D5284" s="13"/>
      <c r="G5284" s="13"/>
    </row>
    <row r="5285" spans="4:7" x14ac:dyDescent="0.2">
      <c r="D5285" s="13"/>
      <c r="G5285" s="13"/>
    </row>
    <row r="5286" spans="4:7" x14ac:dyDescent="0.2">
      <c r="D5286" s="13"/>
      <c r="G5286" s="13"/>
    </row>
    <row r="5287" spans="4:7" x14ac:dyDescent="0.2">
      <c r="D5287" s="13"/>
      <c r="G5287" s="13"/>
    </row>
    <row r="5288" spans="4:7" x14ac:dyDescent="0.2">
      <c r="D5288" s="13"/>
      <c r="G5288" s="13"/>
    </row>
    <row r="5289" spans="4:7" x14ac:dyDescent="0.2">
      <c r="D5289" s="13"/>
      <c r="G5289" s="13"/>
    </row>
    <row r="5290" spans="4:7" x14ac:dyDescent="0.2">
      <c r="D5290" s="13"/>
      <c r="G5290" s="13"/>
    </row>
    <row r="5291" spans="4:7" x14ac:dyDescent="0.2">
      <c r="D5291" s="13"/>
      <c r="G5291" s="13"/>
    </row>
    <row r="5292" spans="4:7" x14ac:dyDescent="0.2">
      <c r="D5292" s="13"/>
      <c r="G5292" s="13"/>
    </row>
    <row r="5293" spans="4:7" x14ac:dyDescent="0.2">
      <c r="D5293" s="13"/>
      <c r="G5293" s="13"/>
    </row>
    <row r="5294" spans="4:7" x14ac:dyDescent="0.2">
      <c r="D5294" s="13"/>
      <c r="G5294" s="13"/>
    </row>
    <row r="5295" spans="4:7" x14ac:dyDescent="0.2">
      <c r="D5295" s="13"/>
      <c r="G5295" s="13"/>
    </row>
    <row r="5296" spans="4:7" x14ac:dyDescent="0.2">
      <c r="D5296" s="13"/>
      <c r="G5296" s="13"/>
    </row>
    <row r="5297" spans="4:7" x14ac:dyDescent="0.2">
      <c r="D5297" s="13"/>
      <c r="G5297" s="13"/>
    </row>
    <row r="5298" spans="4:7" x14ac:dyDescent="0.2">
      <c r="D5298" s="13"/>
      <c r="G5298" s="13"/>
    </row>
    <row r="5299" spans="4:7" x14ac:dyDescent="0.2">
      <c r="D5299" s="13"/>
      <c r="G5299" s="13"/>
    </row>
    <row r="5300" spans="4:7" x14ac:dyDescent="0.2">
      <c r="D5300" s="13"/>
      <c r="G5300" s="13"/>
    </row>
    <row r="5301" spans="4:7" x14ac:dyDescent="0.2">
      <c r="D5301" s="13"/>
      <c r="G5301" s="13"/>
    </row>
    <row r="5302" spans="4:7" x14ac:dyDescent="0.2">
      <c r="D5302" s="13"/>
      <c r="G5302" s="13"/>
    </row>
    <row r="5303" spans="4:7" x14ac:dyDescent="0.2">
      <c r="D5303" s="13"/>
      <c r="G5303" s="13"/>
    </row>
    <row r="5304" spans="4:7" x14ac:dyDescent="0.2">
      <c r="D5304" s="13"/>
      <c r="G5304" s="13"/>
    </row>
    <row r="5305" spans="4:7" x14ac:dyDescent="0.2">
      <c r="D5305" s="13"/>
      <c r="G5305" s="13"/>
    </row>
    <row r="5306" spans="4:7" x14ac:dyDescent="0.2">
      <c r="D5306" s="13"/>
      <c r="G5306" s="13"/>
    </row>
    <row r="5307" spans="4:7" x14ac:dyDescent="0.2">
      <c r="D5307" s="13"/>
      <c r="G5307" s="13"/>
    </row>
    <row r="5308" spans="4:7" x14ac:dyDescent="0.2">
      <c r="D5308" s="13"/>
      <c r="G5308" s="13"/>
    </row>
    <row r="5309" spans="4:7" x14ac:dyDescent="0.2">
      <c r="D5309" s="13"/>
      <c r="G5309" s="13"/>
    </row>
    <row r="5310" spans="4:7" x14ac:dyDescent="0.2">
      <c r="D5310" s="13"/>
      <c r="G5310" s="13"/>
    </row>
    <row r="5311" spans="4:7" x14ac:dyDescent="0.2">
      <c r="D5311" s="13"/>
      <c r="G5311" s="13"/>
    </row>
    <row r="5312" spans="4:7" x14ac:dyDescent="0.2">
      <c r="D5312" s="13"/>
      <c r="G5312" s="13"/>
    </row>
    <row r="5313" spans="4:7" x14ac:dyDescent="0.2">
      <c r="D5313" s="13"/>
      <c r="G5313" s="13"/>
    </row>
    <row r="5314" spans="4:7" x14ac:dyDescent="0.2">
      <c r="D5314" s="13"/>
      <c r="G5314" s="13"/>
    </row>
    <row r="5315" spans="4:7" x14ac:dyDescent="0.2">
      <c r="D5315" s="13"/>
      <c r="G5315" s="13"/>
    </row>
    <row r="5316" spans="4:7" x14ac:dyDescent="0.2">
      <c r="D5316" s="13"/>
      <c r="G5316" s="13"/>
    </row>
    <row r="5317" spans="4:7" x14ac:dyDescent="0.2">
      <c r="D5317" s="13"/>
      <c r="G5317" s="13"/>
    </row>
    <row r="5318" spans="4:7" x14ac:dyDescent="0.2">
      <c r="D5318" s="13"/>
      <c r="G5318" s="13"/>
    </row>
    <row r="5319" spans="4:7" x14ac:dyDescent="0.2">
      <c r="D5319" s="13"/>
      <c r="G5319" s="13"/>
    </row>
    <row r="5320" spans="4:7" x14ac:dyDescent="0.2">
      <c r="D5320" s="13"/>
      <c r="G5320" s="13"/>
    </row>
    <row r="5321" spans="4:7" x14ac:dyDescent="0.2">
      <c r="D5321" s="13"/>
      <c r="G5321" s="13"/>
    </row>
    <row r="5322" spans="4:7" x14ac:dyDescent="0.2">
      <c r="D5322" s="13"/>
      <c r="G5322" s="13"/>
    </row>
    <row r="5323" spans="4:7" x14ac:dyDescent="0.2">
      <c r="D5323" s="13"/>
      <c r="G5323" s="13"/>
    </row>
    <row r="5324" spans="4:7" x14ac:dyDescent="0.2">
      <c r="D5324" s="13"/>
      <c r="G5324" s="13"/>
    </row>
    <row r="5325" spans="4:7" x14ac:dyDescent="0.2">
      <c r="D5325" s="13"/>
      <c r="G5325" s="13"/>
    </row>
    <row r="5326" spans="4:7" x14ac:dyDescent="0.2">
      <c r="D5326" s="13"/>
      <c r="G5326" s="13"/>
    </row>
    <row r="5327" spans="4:7" x14ac:dyDescent="0.2">
      <c r="D5327" s="13"/>
      <c r="G5327" s="13"/>
    </row>
    <row r="5328" spans="4:7" x14ac:dyDescent="0.2">
      <c r="D5328" s="13"/>
      <c r="G5328" s="13"/>
    </row>
    <row r="5329" spans="4:7" x14ac:dyDescent="0.2">
      <c r="D5329" s="13"/>
      <c r="G5329" s="13"/>
    </row>
    <row r="5330" spans="4:7" x14ac:dyDescent="0.2">
      <c r="D5330" s="13"/>
      <c r="G5330" s="13"/>
    </row>
    <row r="5331" spans="4:7" x14ac:dyDescent="0.2">
      <c r="D5331" s="13"/>
      <c r="G5331" s="13"/>
    </row>
    <row r="5332" spans="4:7" x14ac:dyDescent="0.2">
      <c r="D5332" s="13"/>
      <c r="G5332" s="13"/>
    </row>
    <row r="5333" spans="4:7" x14ac:dyDescent="0.2">
      <c r="D5333" s="13"/>
      <c r="G5333" s="13"/>
    </row>
    <row r="5334" spans="4:7" x14ac:dyDescent="0.2">
      <c r="D5334" s="13"/>
      <c r="G5334" s="13"/>
    </row>
    <row r="5335" spans="4:7" x14ac:dyDescent="0.2">
      <c r="D5335" s="13"/>
      <c r="G5335" s="13"/>
    </row>
    <row r="5336" spans="4:7" x14ac:dyDescent="0.2">
      <c r="D5336" s="13"/>
      <c r="G5336" s="13"/>
    </row>
    <row r="5337" spans="4:7" x14ac:dyDescent="0.2">
      <c r="D5337" s="13"/>
      <c r="G5337" s="13"/>
    </row>
    <row r="5338" spans="4:7" x14ac:dyDescent="0.2">
      <c r="D5338" s="13"/>
      <c r="G5338" s="13"/>
    </row>
    <row r="5339" spans="4:7" x14ac:dyDescent="0.2">
      <c r="D5339" s="13"/>
      <c r="G5339" s="13"/>
    </row>
    <row r="5340" spans="4:7" x14ac:dyDescent="0.2">
      <c r="D5340" s="13"/>
      <c r="G5340" s="13"/>
    </row>
    <row r="5341" spans="4:7" x14ac:dyDescent="0.2">
      <c r="D5341" s="13"/>
      <c r="G5341" s="13"/>
    </row>
    <row r="5342" spans="4:7" x14ac:dyDescent="0.2">
      <c r="D5342" s="13"/>
      <c r="G5342" s="13"/>
    </row>
    <row r="5343" spans="4:7" x14ac:dyDescent="0.2">
      <c r="D5343" s="13"/>
      <c r="G5343" s="13"/>
    </row>
    <row r="5344" spans="4:7" x14ac:dyDescent="0.2">
      <c r="D5344" s="13"/>
      <c r="G5344" s="13"/>
    </row>
    <row r="5345" spans="4:7" x14ac:dyDescent="0.2">
      <c r="D5345" s="13"/>
      <c r="G5345" s="13"/>
    </row>
    <row r="5346" spans="4:7" x14ac:dyDescent="0.2">
      <c r="D5346" s="13"/>
      <c r="G5346" s="13"/>
    </row>
    <row r="5347" spans="4:7" x14ac:dyDescent="0.2">
      <c r="D5347" s="13"/>
      <c r="G5347" s="13"/>
    </row>
    <row r="5348" spans="4:7" x14ac:dyDescent="0.2">
      <c r="D5348" s="13"/>
      <c r="G5348" s="13"/>
    </row>
    <row r="5349" spans="4:7" x14ac:dyDescent="0.2">
      <c r="D5349" s="13"/>
      <c r="G5349" s="13"/>
    </row>
    <row r="5350" spans="4:7" x14ac:dyDescent="0.2">
      <c r="D5350" s="13"/>
      <c r="G5350" s="13"/>
    </row>
    <row r="5351" spans="4:7" x14ac:dyDescent="0.2">
      <c r="D5351" s="13"/>
      <c r="G5351" s="13"/>
    </row>
    <row r="5352" spans="4:7" x14ac:dyDescent="0.2">
      <c r="D5352" s="13"/>
      <c r="G5352" s="13"/>
    </row>
    <row r="5353" spans="4:7" x14ac:dyDescent="0.2">
      <c r="D5353" s="13"/>
      <c r="G5353" s="13"/>
    </row>
    <row r="5354" spans="4:7" x14ac:dyDescent="0.2">
      <c r="D5354" s="13"/>
      <c r="G5354" s="13"/>
    </row>
    <row r="5355" spans="4:7" x14ac:dyDescent="0.2">
      <c r="D5355" s="13"/>
      <c r="G5355" s="13"/>
    </row>
    <row r="5356" spans="4:7" x14ac:dyDescent="0.2">
      <c r="D5356" s="13"/>
      <c r="G5356" s="13"/>
    </row>
    <row r="5357" spans="4:7" x14ac:dyDescent="0.2">
      <c r="D5357" s="13"/>
      <c r="G5357" s="13"/>
    </row>
    <row r="5358" spans="4:7" x14ac:dyDescent="0.2">
      <c r="D5358" s="13"/>
      <c r="G5358" s="13"/>
    </row>
    <row r="5359" spans="4:7" x14ac:dyDescent="0.2">
      <c r="D5359" s="13"/>
      <c r="G5359" s="13"/>
    </row>
    <row r="5360" spans="4:7" x14ac:dyDescent="0.2">
      <c r="D5360" s="13"/>
      <c r="G5360" s="13"/>
    </row>
    <row r="5361" spans="4:7" x14ac:dyDescent="0.2">
      <c r="D5361" s="13"/>
      <c r="G5361" s="13"/>
    </row>
    <row r="5362" spans="4:7" x14ac:dyDescent="0.2">
      <c r="D5362" s="13"/>
      <c r="G5362" s="13"/>
    </row>
    <row r="5363" spans="4:7" x14ac:dyDescent="0.2">
      <c r="D5363" s="13"/>
      <c r="G5363" s="13"/>
    </row>
    <row r="5364" spans="4:7" x14ac:dyDescent="0.2">
      <c r="D5364" s="13"/>
      <c r="G5364" s="13"/>
    </row>
    <row r="5365" spans="4:7" x14ac:dyDescent="0.2">
      <c r="D5365" s="13"/>
      <c r="G5365" s="13"/>
    </row>
    <row r="5366" spans="4:7" x14ac:dyDescent="0.2">
      <c r="D5366" s="13"/>
      <c r="G5366" s="13"/>
    </row>
    <row r="5367" spans="4:7" x14ac:dyDescent="0.2">
      <c r="D5367" s="13"/>
      <c r="G5367" s="13"/>
    </row>
    <row r="5368" spans="4:7" x14ac:dyDescent="0.2">
      <c r="D5368" s="13"/>
      <c r="G5368" s="13"/>
    </row>
    <row r="5369" spans="4:7" x14ac:dyDescent="0.2">
      <c r="D5369" s="13"/>
      <c r="G5369" s="13"/>
    </row>
    <row r="5370" spans="4:7" x14ac:dyDescent="0.2">
      <c r="D5370" s="13"/>
      <c r="G5370" s="13"/>
    </row>
    <row r="5371" spans="4:7" x14ac:dyDescent="0.2">
      <c r="D5371" s="13"/>
      <c r="G5371" s="13"/>
    </row>
    <row r="5372" spans="4:7" x14ac:dyDescent="0.2">
      <c r="D5372" s="13"/>
      <c r="G5372" s="13"/>
    </row>
    <row r="5373" spans="4:7" x14ac:dyDescent="0.2">
      <c r="D5373" s="13"/>
      <c r="G5373" s="13"/>
    </row>
    <row r="5374" spans="4:7" x14ac:dyDescent="0.2">
      <c r="D5374" s="13"/>
      <c r="G5374" s="13"/>
    </row>
    <row r="5375" spans="4:7" x14ac:dyDescent="0.2">
      <c r="D5375" s="13"/>
      <c r="G5375" s="13"/>
    </row>
    <row r="5376" spans="4:7" x14ac:dyDescent="0.2">
      <c r="D5376" s="13"/>
      <c r="G5376" s="13"/>
    </row>
    <row r="5377" spans="4:7" x14ac:dyDescent="0.2">
      <c r="D5377" s="13"/>
      <c r="G5377" s="13"/>
    </row>
    <row r="5378" spans="4:7" x14ac:dyDescent="0.2">
      <c r="D5378" s="13"/>
      <c r="G5378" s="13"/>
    </row>
    <row r="5379" spans="4:7" x14ac:dyDescent="0.2">
      <c r="D5379" s="13"/>
      <c r="G5379" s="13"/>
    </row>
    <row r="5380" spans="4:7" x14ac:dyDescent="0.2">
      <c r="D5380" s="13"/>
      <c r="G5380" s="13"/>
    </row>
    <row r="5381" spans="4:7" x14ac:dyDescent="0.2">
      <c r="D5381" s="13"/>
      <c r="G5381" s="13"/>
    </row>
    <row r="5382" spans="4:7" x14ac:dyDescent="0.2">
      <c r="D5382" s="13"/>
      <c r="G5382" s="13"/>
    </row>
    <row r="5383" spans="4:7" x14ac:dyDescent="0.2">
      <c r="D5383" s="13"/>
      <c r="G5383" s="13"/>
    </row>
    <row r="5384" spans="4:7" x14ac:dyDescent="0.2">
      <c r="D5384" s="13"/>
      <c r="G5384" s="13"/>
    </row>
    <row r="5385" spans="4:7" x14ac:dyDescent="0.2">
      <c r="D5385" s="13"/>
      <c r="G5385" s="13"/>
    </row>
    <row r="5386" spans="4:7" x14ac:dyDescent="0.2">
      <c r="D5386" s="13"/>
      <c r="G5386" s="13"/>
    </row>
    <row r="5387" spans="4:7" x14ac:dyDescent="0.2">
      <c r="D5387" s="13"/>
      <c r="G5387" s="13"/>
    </row>
    <row r="5388" spans="4:7" x14ac:dyDescent="0.2">
      <c r="D5388" s="13"/>
      <c r="G5388" s="13"/>
    </row>
    <row r="5389" spans="4:7" x14ac:dyDescent="0.2">
      <c r="D5389" s="13"/>
      <c r="G5389" s="13"/>
    </row>
    <row r="5390" spans="4:7" x14ac:dyDescent="0.2">
      <c r="D5390" s="13"/>
      <c r="G5390" s="13"/>
    </row>
    <row r="5391" spans="4:7" x14ac:dyDescent="0.2">
      <c r="D5391" s="13"/>
      <c r="G5391" s="13"/>
    </row>
    <row r="5392" spans="4:7" x14ac:dyDescent="0.2">
      <c r="D5392" s="13"/>
      <c r="G5392" s="13"/>
    </row>
    <row r="5393" spans="4:7" x14ac:dyDescent="0.2">
      <c r="D5393" s="13"/>
      <c r="G5393" s="13"/>
    </row>
    <row r="5394" spans="4:7" x14ac:dyDescent="0.2">
      <c r="D5394" s="13"/>
      <c r="G5394" s="13"/>
    </row>
    <row r="5395" spans="4:7" x14ac:dyDescent="0.2">
      <c r="D5395" s="13"/>
      <c r="G5395" s="13"/>
    </row>
    <row r="5396" spans="4:7" x14ac:dyDescent="0.2">
      <c r="D5396" s="13"/>
      <c r="G5396" s="13"/>
    </row>
    <row r="5397" spans="4:7" x14ac:dyDescent="0.2">
      <c r="D5397" s="13"/>
      <c r="G5397" s="13"/>
    </row>
    <row r="5398" spans="4:7" x14ac:dyDescent="0.2">
      <c r="D5398" s="13"/>
      <c r="G5398" s="13"/>
    </row>
    <row r="5399" spans="4:7" x14ac:dyDescent="0.2">
      <c r="D5399" s="13"/>
      <c r="G5399" s="13"/>
    </row>
    <row r="5400" spans="4:7" x14ac:dyDescent="0.2">
      <c r="D5400" s="13"/>
      <c r="G5400" s="13"/>
    </row>
    <row r="5401" spans="4:7" x14ac:dyDescent="0.2">
      <c r="D5401" s="13"/>
      <c r="G5401" s="13"/>
    </row>
    <row r="5402" spans="4:7" x14ac:dyDescent="0.2">
      <c r="D5402" s="13"/>
      <c r="G5402" s="13"/>
    </row>
    <row r="5403" spans="4:7" x14ac:dyDescent="0.2">
      <c r="D5403" s="13"/>
      <c r="G5403" s="13"/>
    </row>
    <row r="5404" spans="4:7" x14ac:dyDescent="0.2">
      <c r="D5404" s="13"/>
      <c r="G5404" s="13"/>
    </row>
    <row r="5405" spans="4:7" x14ac:dyDescent="0.2">
      <c r="D5405" s="13"/>
      <c r="G5405" s="13"/>
    </row>
    <row r="5406" spans="4:7" x14ac:dyDescent="0.2">
      <c r="D5406" s="13"/>
      <c r="G5406" s="13"/>
    </row>
    <row r="5407" spans="4:7" x14ac:dyDescent="0.2">
      <c r="D5407" s="13"/>
      <c r="G5407" s="13"/>
    </row>
    <row r="5408" spans="4:7" x14ac:dyDescent="0.2">
      <c r="D5408" s="13"/>
      <c r="G5408" s="13"/>
    </row>
    <row r="5409" spans="4:7" x14ac:dyDescent="0.2">
      <c r="D5409" s="13"/>
      <c r="G5409" s="13"/>
    </row>
    <row r="5410" spans="4:7" x14ac:dyDescent="0.2">
      <c r="D5410" s="13"/>
      <c r="G5410" s="13"/>
    </row>
    <row r="5411" spans="4:7" x14ac:dyDescent="0.2">
      <c r="D5411" s="13"/>
      <c r="G5411" s="13"/>
    </row>
    <row r="5412" spans="4:7" x14ac:dyDescent="0.2">
      <c r="D5412" s="13"/>
      <c r="G5412" s="13"/>
    </row>
    <row r="5413" spans="4:7" x14ac:dyDescent="0.2">
      <c r="D5413" s="13"/>
      <c r="G5413" s="13"/>
    </row>
    <row r="5414" spans="4:7" x14ac:dyDescent="0.2">
      <c r="D5414" s="13"/>
      <c r="G5414" s="13"/>
    </row>
    <row r="5415" spans="4:7" x14ac:dyDescent="0.2">
      <c r="D5415" s="13"/>
      <c r="G5415" s="13"/>
    </row>
    <row r="5416" spans="4:7" x14ac:dyDescent="0.2">
      <c r="D5416" s="13"/>
      <c r="G5416" s="13"/>
    </row>
    <row r="5417" spans="4:7" x14ac:dyDescent="0.2">
      <c r="D5417" s="13"/>
      <c r="G5417" s="13"/>
    </row>
    <row r="5418" spans="4:7" x14ac:dyDescent="0.2">
      <c r="D5418" s="13"/>
      <c r="G5418" s="13"/>
    </row>
    <row r="5419" spans="4:7" x14ac:dyDescent="0.2">
      <c r="D5419" s="13"/>
      <c r="G5419" s="13"/>
    </row>
    <row r="5420" spans="4:7" x14ac:dyDescent="0.2">
      <c r="D5420" s="13"/>
      <c r="G5420" s="13"/>
    </row>
    <row r="5421" spans="4:7" x14ac:dyDescent="0.2">
      <c r="D5421" s="13"/>
      <c r="G5421" s="13"/>
    </row>
    <row r="5422" spans="4:7" x14ac:dyDescent="0.2">
      <c r="D5422" s="13"/>
      <c r="G5422" s="13"/>
    </row>
    <row r="5423" spans="4:7" x14ac:dyDescent="0.2">
      <c r="D5423" s="13"/>
      <c r="G5423" s="13"/>
    </row>
    <row r="5424" spans="4:7" x14ac:dyDescent="0.2">
      <c r="D5424" s="13"/>
      <c r="G5424" s="13"/>
    </row>
    <row r="5425" spans="4:7" x14ac:dyDescent="0.2">
      <c r="D5425" s="13"/>
      <c r="G5425" s="13"/>
    </row>
    <row r="5426" spans="4:7" x14ac:dyDescent="0.2">
      <c r="D5426" s="13"/>
      <c r="G5426" s="13"/>
    </row>
    <row r="5427" spans="4:7" x14ac:dyDescent="0.2">
      <c r="D5427" s="13"/>
      <c r="G5427" s="13"/>
    </row>
    <row r="5428" spans="4:7" x14ac:dyDescent="0.2">
      <c r="D5428" s="13"/>
      <c r="G5428" s="13"/>
    </row>
    <row r="5429" spans="4:7" x14ac:dyDescent="0.2">
      <c r="D5429" s="13"/>
      <c r="G5429" s="13"/>
    </row>
    <row r="5430" spans="4:7" x14ac:dyDescent="0.2">
      <c r="D5430" s="13"/>
      <c r="G5430" s="13"/>
    </row>
    <row r="5431" spans="4:7" x14ac:dyDescent="0.2">
      <c r="D5431" s="13"/>
      <c r="G5431" s="13"/>
    </row>
    <row r="5432" spans="4:7" x14ac:dyDescent="0.2">
      <c r="D5432" s="13"/>
      <c r="G5432" s="13"/>
    </row>
    <row r="5433" spans="4:7" x14ac:dyDescent="0.2">
      <c r="D5433" s="13"/>
      <c r="G5433" s="13"/>
    </row>
    <row r="5434" spans="4:7" x14ac:dyDescent="0.2">
      <c r="D5434" s="13"/>
      <c r="G5434" s="13"/>
    </row>
    <row r="5435" spans="4:7" x14ac:dyDescent="0.2">
      <c r="D5435" s="13"/>
      <c r="G5435" s="13"/>
    </row>
    <row r="5436" spans="4:7" x14ac:dyDescent="0.2">
      <c r="D5436" s="13"/>
      <c r="G5436" s="13"/>
    </row>
    <row r="5437" spans="4:7" x14ac:dyDescent="0.2">
      <c r="D5437" s="13"/>
      <c r="G5437" s="13"/>
    </row>
    <row r="5438" spans="4:7" x14ac:dyDescent="0.2">
      <c r="D5438" s="13"/>
      <c r="G5438" s="13"/>
    </row>
    <row r="5439" spans="4:7" x14ac:dyDescent="0.2">
      <c r="D5439" s="13"/>
      <c r="G5439" s="13"/>
    </row>
    <row r="5440" spans="4:7" x14ac:dyDescent="0.2">
      <c r="D5440" s="13"/>
      <c r="G5440" s="13"/>
    </row>
    <row r="5441" spans="4:7" x14ac:dyDescent="0.2">
      <c r="D5441" s="13"/>
      <c r="G5441" s="13"/>
    </row>
    <row r="5442" spans="4:7" x14ac:dyDescent="0.2">
      <c r="D5442" s="13"/>
      <c r="G5442" s="13"/>
    </row>
    <row r="5443" spans="4:7" x14ac:dyDescent="0.2">
      <c r="D5443" s="13"/>
      <c r="G5443" s="13"/>
    </row>
    <row r="5444" spans="4:7" x14ac:dyDescent="0.2">
      <c r="D5444" s="13"/>
      <c r="G5444" s="13"/>
    </row>
    <row r="5445" spans="4:7" x14ac:dyDescent="0.2">
      <c r="D5445" s="13"/>
      <c r="G5445" s="13"/>
    </row>
    <row r="5446" spans="4:7" x14ac:dyDescent="0.2">
      <c r="D5446" s="13"/>
      <c r="G5446" s="13"/>
    </row>
    <row r="5447" spans="4:7" x14ac:dyDescent="0.2">
      <c r="D5447" s="13"/>
      <c r="G5447" s="13"/>
    </row>
    <row r="5448" spans="4:7" x14ac:dyDescent="0.2">
      <c r="D5448" s="13"/>
      <c r="G5448" s="13"/>
    </row>
    <row r="5449" spans="4:7" x14ac:dyDescent="0.2">
      <c r="D5449" s="13"/>
      <c r="G5449" s="13"/>
    </row>
    <row r="5450" spans="4:7" x14ac:dyDescent="0.2">
      <c r="D5450" s="13"/>
      <c r="G5450" s="13"/>
    </row>
    <row r="5451" spans="4:7" x14ac:dyDescent="0.2">
      <c r="D5451" s="13"/>
      <c r="G5451" s="13"/>
    </row>
    <row r="5452" spans="4:7" x14ac:dyDescent="0.2">
      <c r="D5452" s="13"/>
      <c r="G5452" s="13"/>
    </row>
    <row r="5453" spans="4:7" x14ac:dyDescent="0.2">
      <c r="D5453" s="13"/>
      <c r="G5453" s="13"/>
    </row>
    <row r="5454" spans="4:7" x14ac:dyDescent="0.2">
      <c r="D5454" s="13"/>
      <c r="G5454" s="13"/>
    </row>
    <row r="5455" spans="4:7" x14ac:dyDescent="0.2">
      <c r="D5455" s="13"/>
      <c r="G5455" s="13"/>
    </row>
    <row r="5456" spans="4:7" x14ac:dyDescent="0.2">
      <c r="D5456" s="13"/>
      <c r="G5456" s="13"/>
    </row>
    <row r="5457" spans="4:7" x14ac:dyDescent="0.2">
      <c r="D5457" s="13"/>
      <c r="G5457" s="13"/>
    </row>
    <row r="5458" spans="4:7" x14ac:dyDescent="0.2">
      <c r="D5458" s="13"/>
      <c r="G5458" s="13"/>
    </row>
    <row r="5459" spans="4:7" x14ac:dyDescent="0.2">
      <c r="D5459" s="13"/>
      <c r="G5459" s="13"/>
    </row>
    <row r="5460" spans="4:7" x14ac:dyDescent="0.2">
      <c r="D5460" s="13"/>
      <c r="G5460" s="13"/>
    </row>
    <row r="5461" spans="4:7" x14ac:dyDescent="0.2">
      <c r="D5461" s="13"/>
      <c r="G5461" s="13"/>
    </row>
    <row r="5462" spans="4:7" x14ac:dyDescent="0.2">
      <c r="D5462" s="13"/>
      <c r="G5462" s="13"/>
    </row>
    <row r="5463" spans="4:7" x14ac:dyDescent="0.2">
      <c r="D5463" s="13"/>
      <c r="G5463" s="13"/>
    </row>
    <row r="5464" spans="4:7" x14ac:dyDescent="0.2">
      <c r="D5464" s="13"/>
      <c r="G5464" s="13"/>
    </row>
    <row r="5465" spans="4:7" x14ac:dyDescent="0.2">
      <c r="D5465" s="13"/>
      <c r="G5465" s="13"/>
    </row>
    <row r="5466" spans="4:7" x14ac:dyDescent="0.2">
      <c r="D5466" s="13"/>
      <c r="G5466" s="13"/>
    </row>
    <row r="5467" spans="4:7" x14ac:dyDescent="0.2">
      <c r="D5467" s="13"/>
      <c r="G5467" s="13"/>
    </row>
    <row r="5468" spans="4:7" x14ac:dyDescent="0.2">
      <c r="D5468" s="13"/>
      <c r="G5468" s="13"/>
    </row>
    <row r="5469" spans="4:7" x14ac:dyDescent="0.2">
      <c r="D5469" s="13"/>
      <c r="G5469" s="13"/>
    </row>
    <row r="5470" spans="4:7" x14ac:dyDescent="0.2">
      <c r="D5470" s="13"/>
      <c r="G5470" s="13"/>
    </row>
    <row r="5471" spans="4:7" x14ac:dyDescent="0.2">
      <c r="D5471" s="13"/>
      <c r="G5471" s="13"/>
    </row>
    <row r="5472" spans="4:7" x14ac:dyDescent="0.2">
      <c r="D5472" s="13"/>
      <c r="G5472" s="13"/>
    </row>
    <row r="5473" spans="4:7" x14ac:dyDescent="0.2">
      <c r="D5473" s="13"/>
      <c r="G5473" s="13"/>
    </row>
    <row r="5474" spans="4:7" x14ac:dyDescent="0.2">
      <c r="D5474" s="13"/>
      <c r="G5474" s="13"/>
    </row>
    <row r="5475" spans="4:7" x14ac:dyDescent="0.2">
      <c r="D5475" s="13"/>
      <c r="G5475" s="13"/>
    </row>
    <row r="5476" spans="4:7" x14ac:dyDescent="0.2">
      <c r="D5476" s="13"/>
      <c r="G5476" s="13"/>
    </row>
    <row r="5477" spans="4:7" x14ac:dyDescent="0.2">
      <c r="D5477" s="13"/>
      <c r="G5477" s="13"/>
    </row>
    <row r="5478" spans="4:7" x14ac:dyDescent="0.2">
      <c r="D5478" s="13"/>
      <c r="G5478" s="13"/>
    </row>
    <row r="5479" spans="4:7" x14ac:dyDescent="0.2">
      <c r="D5479" s="13"/>
      <c r="G5479" s="13"/>
    </row>
    <row r="5480" spans="4:7" x14ac:dyDescent="0.2">
      <c r="D5480" s="13"/>
      <c r="G5480" s="13"/>
    </row>
    <row r="5481" spans="4:7" x14ac:dyDescent="0.2">
      <c r="D5481" s="13"/>
      <c r="G5481" s="13"/>
    </row>
    <row r="5482" spans="4:7" x14ac:dyDescent="0.2">
      <c r="D5482" s="13"/>
      <c r="G5482" s="13"/>
    </row>
    <row r="5483" spans="4:7" x14ac:dyDescent="0.2">
      <c r="D5483" s="13"/>
      <c r="G5483" s="13"/>
    </row>
    <row r="5484" spans="4:7" x14ac:dyDescent="0.2">
      <c r="D5484" s="13"/>
      <c r="G5484" s="13"/>
    </row>
    <row r="5485" spans="4:7" x14ac:dyDescent="0.2">
      <c r="D5485" s="13"/>
      <c r="G5485" s="13"/>
    </row>
    <row r="5486" spans="4:7" x14ac:dyDescent="0.2">
      <c r="D5486" s="13"/>
      <c r="G5486" s="13"/>
    </row>
    <row r="5487" spans="4:7" x14ac:dyDescent="0.2">
      <c r="D5487" s="13"/>
      <c r="G5487" s="13"/>
    </row>
    <row r="5488" spans="4:7" x14ac:dyDescent="0.2">
      <c r="D5488" s="13"/>
      <c r="G5488" s="13"/>
    </row>
    <row r="5489" spans="4:7" x14ac:dyDescent="0.2">
      <c r="D5489" s="13"/>
      <c r="G5489" s="13"/>
    </row>
    <row r="5490" spans="4:7" x14ac:dyDescent="0.2">
      <c r="D5490" s="13"/>
      <c r="G5490" s="13"/>
    </row>
    <row r="5491" spans="4:7" x14ac:dyDescent="0.2">
      <c r="D5491" s="13"/>
      <c r="G5491" s="13"/>
    </row>
    <row r="5492" spans="4:7" x14ac:dyDescent="0.2">
      <c r="D5492" s="13"/>
      <c r="G5492" s="13"/>
    </row>
    <row r="5493" spans="4:7" x14ac:dyDescent="0.2">
      <c r="D5493" s="13"/>
      <c r="G5493" s="13"/>
    </row>
    <row r="5494" spans="4:7" x14ac:dyDescent="0.2">
      <c r="D5494" s="13"/>
      <c r="G5494" s="13"/>
    </row>
    <row r="5495" spans="4:7" x14ac:dyDescent="0.2">
      <c r="D5495" s="13"/>
      <c r="G5495" s="13"/>
    </row>
    <row r="5496" spans="4:7" x14ac:dyDescent="0.2">
      <c r="D5496" s="13"/>
      <c r="G5496" s="13"/>
    </row>
    <row r="5497" spans="4:7" x14ac:dyDescent="0.2">
      <c r="D5497" s="13"/>
      <c r="G5497" s="13"/>
    </row>
    <row r="5498" spans="4:7" x14ac:dyDescent="0.2">
      <c r="D5498" s="13"/>
      <c r="G5498" s="13"/>
    </row>
    <row r="5499" spans="4:7" x14ac:dyDescent="0.2">
      <c r="D5499" s="13"/>
      <c r="G5499" s="13"/>
    </row>
    <row r="5500" spans="4:7" x14ac:dyDescent="0.2">
      <c r="D5500" s="13"/>
      <c r="G5500" s="13"/>
    </row>
    <row r="5501" spans="4:7" x14ac:dyDescent="0.2">
      <c r="D5501" s="13"/>
      <c r="G5501" s="13"/>
    </row>
    <row r="5502" spans="4:7" x14ac:dyDescent="0.2">
      <c r="D5502" s="13"/>
      <c r="G5502" s="13"/>
    </row>
    <row r="5503" spans="4:7" x14ac:dyDescent="0.2">
      <c r="D5503" s="13"/>
      <c r="G5503" s="13"/>
    </row>
    <row r="5504" spans="4:7" x14ac:dyDescent="0.2">
      <c r="D5504" s="13"/>
      <c r="G5504" s="13"/>
    </row>
    <row r="5505" spans="4:7" x14ac:dyDescent="0.2">
      <c r="D5505" s="13"/>
      <c r="G5505" s="13"/>
    </row>
    <row r="5506" spans="4:7" x14ac:dyDescent="0.2">
      <c r="D5506" s="13"/>
      <c r="G5506" s="13"/>
    </row>
    <row r="5507" spans="4:7" x14ac:dyDescent="0.2">
      <c r="D5507" s="13"/>
      <c r="G5507" s="13"/>
    </row>
    <row r="5508" spans="4:7" x14ac:dyDescent="0.2">
      <c r="D5508" s="13"/>
      <c r="G5508" s="13"/>
    </row>
    <row r="5509" spans="4:7" x14ac:dyDescent="0.2">
      <c r="D5509" s="13"/>
      <c r="G5509" s="13"/>
    </row>
    <row r="5510" spans="4:7" x14ac:dyDescent="0.2">
      <c r="D5510" s="13"/>
      <c r="G5510" s="13"/>
    </row>
    <row r="5511" spans="4:7" x14ac:dyDescent="0.2">
      <c r="D5511" s="13"/>
      <c r="G5511" s="13"/>
    </row>
    <row r="5512" spans="4:7" x14ac:dyDescent="0.2">
      <c r="D5512" s="13"/>
      <c r="G5512" s="13"/>
    </row>
    <row r="5513" spans="4:7" x14ac:dyDescent="0.2">
      <c r="D5513" s="13"/>
      <c r="G5513" s="13"/>
    </row>
    <row r="5514" spans="4:7" x14ac:dyDescent="0.2">
      <c r="D5514" s="13"/>
      <c r="G5514" s="13"/>
    </row>
    <row r="5515" spans="4:7" x14ac:dyDescent="0.2">
      <c r="D5515" s="13"/>
      <c r="G5515" s="13"/>
    </row>
    <row r="5516" spans="4:7" x14ac:dyDescent="0.2">
      <c r="D5516" s="13"/>
      <c r="G5516" s="13"/>
    </row>
    <row r="5517" spans="4:7" x14ac:dyDescent="0.2">
      <c r="D5517" s="13"/>
      <c r="G5517" s="13"/>
    </row>
    <row r="5518" spans="4:7" x14ac:dyDescent="0.2">
      <c r="D5518" s="13"/>
      <c r="G5518" s="13"/>
    </row>
    <row r="5519" spans="4:7" x14ac:dyDescent="0.2">
      <c r="D5519" s="13"/>
      <c r="G5519" s="13"/>
    </row>
    <row r="5520" spans="4:7" x14ac:dyDescent="0.2">
      <c r="D5520" s="13"/>
      <c r="G5520" s="13"/>
    </row>
    <row r="5521" spans="4:7" x14ac:dyDescent="0.2">
      <c r="D5521" s="13"/>
      <c r="G5521" s="13"/>
    </row>
    <row r="5522" spans="4:7" x14ac:dyDescent="0.2">
      <c r="D5522" s="13"/>
      <c r="G5522" s="13"/>
    </row>
    <row r="5523" spans="4:7" x14ac:dyDescent="0.2">
      <c r="D5523" s="13"/>
      <c r="G5523" s="13"/>
    </row>
    <row r="5524" spans="4:7" x14ac:dyDescent="0.2">
      <c r="D5524" s="13"/>
      <c r="G5524" s="13"/>
    </row>
    <row r="5525" spans="4:7" x14ac:dyDescent="0.2">
      <c r="D5525" s="13"/>
      <c r="G5525" s="13"/>
    </row>
    <row r="5526" spans="4:7" x14ac:dyDescent="0.2">
      <c r="D5526" s="13"/>
      <c r="G5526" s="13"/>
    </row>
    <row r="5527" spans="4:7" x14ac:dyDescent="0.2">
      <c r="D5527" s="13"/>
      <c r="G5527" s="13"/>
    </row>
    <row r="5528" spans="4:7" x14ac:dyDescent="0.2">
      <c r="D5528" s="13"/>
      <c r="G5528" s="13"/>
    </row>
    <row r="5529" spans="4:7" x14ac:dyDescent="0.2">
      <c r="D5529" s="13"/>
      <c r="G5529" s="13"/>
    </row>
    <row r="5530" spans="4:7" x14ac:dyDescent="0.2">
      <c r="D5530" s="13"/>
      <c r="G5530" s="13"/>
    </row>
    <row r="5531" spans="4:7" x14ac:dyDescent="0.2">
      <c r="D5531" s="13"/>
      <c r="G5531" s="13"/>
    </row>
    <row r="5532" spans="4:7" x14ac:dyDescent="0.2">
      <c r="D5532" s="13"/>
      <c r="G5532" s="13"/>
    </row>
    <row r="5533" spans="4:7" x14ac:dyDescent="0.2">
      <c r="D5533" s="13"/>
      <c r="G5533" s="13"/>
    </row>
    <row r="5534" spans="4:7" x14ac:dyDescent="0.2">
      <c r="D5534" s="13"/>
      <c r="G5534" s="13"/>
    </row>
    <row r="5535" spans="4:7" x14ac:dyDescent="0.2">
      <c r="D5535" s="13"/>
      <c r="G5535" s="13"/>
    </row>
    <row r="5536" spans="4:7" x14ac:dyDescent="0.2">
      <c r="D5536" s="13"/>
      <c r="G5536" s="13"/>
    </row>
    <row r="5537" spans="4:7" x14ac:dyDescent="0.2">
      <c r="D5537" s="13"/>
      <c r="G5537" s="13"/>
    </row>
    <row r="5538" spans="4:7" x14ac:dyDescent="0.2">
      <c r="D5538" s="13"/>
      <c r="G5538" s="13"/>
    </row>
    <row r="5539" spans="4:7" x14ac:dyDescent="0.2">
      <c r="D5539" s="13"/>
      <c r="G5539" s="13"/>
    </row>
    <row r="5540" spans="4:7" x14ac:dyDescent="0.2">
      <c r="D5540" s="13"/>
      <c r="G5540" s="13"/>
    </row>
    <row r="5541" spans="4:7" x14ac:dyDescent="0.2">
      <c r="D5541" s="13"/>
      <c r="G5541" s="13"/>
    </row>
    <row r="5542" spans="4:7" x14ac:dyDescent="0.2">
      <c r="D5542" s="13"/>
      <c r="G5542" s="13"/>
    </row>
    <row r="5543" spans="4:7" x14ac:dyDescent="0.2">
      <c r="D5543" s="13"/>
      <c r="G5543" s="13"/>
    </row>
    <row r="5544" spans="4:7" x14ac:dyDescent="0.2">
      <c r="D5544" s="13"/>
      <c r="G5544" s="13"/>
    </row>
    <row r="5545" spans="4:7" x14ac:dyDescent="0.2">
      <c r="D5545" s="13"/>
      <c r="G5545" s="13"/>
    </row>
    <row r="5546" spans="4:7" x14ac:dyDescent="0.2">
      <c r="D5546" s="13"/>
      <c r="G5546" s="13"/>
    </row>
    <row r="5547" spans="4:7" x14ac:dyDescent="0.2">
      <c r="D5547" s="13"/>
      <c r="G5547" s="13"/>
    </row>
    <row r="5548" spans="4:7" x14ac:dyDescent="0.2">
      <c r="D5548" s="13"/>
      <c r="G5548" s="13"/>
    </row>
    <row r="5549" spans="4:7" x14ac:dyDescent="0.2">
      <c r="D5549" s="13"/>
      <c r="G5549" s="13"/>
    </row>
    <row r="5550" spans="4:7" x14ac:dyDescent="0.2">
      <c r="D5550" s="13"/>
      <c r="G5550" s="13"/>
    </row>
    <row r="5551" spans="4:7" x14ac:dyDescent="0.2">
      <c r="D5551" s="13"/>
      <c r="G5551" s="13"/>
    </row>
    <row r="5552" spans="4:7" x14ac:dyDescent="0.2">
      <c r="D5552" s="13"/>
      <c r="G5552" s="13"/>
    </row>
    <row r="5553" spans="4:7" x14ac:dyDescent="0.2">
      <c r="D5553" s="13"/>
      <c r="G5553" s="13"/>
    </row>
    <row r="5554" spans="4:7" x14ac:dyDescent="0.2">
      <c r="D5554" s="13"/>
      <c r="G5554" s="13"/>
    </row>
    <row r="5555" spans="4:7" x14ac:dyDescent="0.2">
      <c r="D5555" s="13"/>
      <c r="G5555" s="13"/>
    </row>
    <row r="5556" spans="4:7" x14ac:dyDescent="0.2">
      <c r="D5556" s="13"/>
      <c r="G5556" s="13"/>
    </row>
    <row r="5557" spans="4:7" x14ac:dyDescent="0.2">
      <c r="D5557" s="13"/>
      <c r="G5557" s="13"/>
    </row>
    <row r="5558" spans="4:7" x14ac:dyDescent="0.2">
      <c r="D5558" s="13"/>
      <c r="G5558" s="13"/>
    </row>
    <row r="5559" spans="4:7" x14ac:dyDescent="0.2">
      <c r="D5559" s="13"/>
      <c r="G5559" s="13"/>
    </row>
    <row r="5560" spans="4:7" x14ac:dyDescent="0.2">
      <c r="D5560" s="13"/>
      <c r="G5560" s="13"/>
    </row>
    <row r="5561" spans="4:7" x14ac:dyDescent="0.2">
      <c r="D5561" s="13"/>
      <c r="G5561" s="13"/>
    </row>
    <row r="5562" spans="4:7" x14ac:dyDescent="0.2">
      <c r="D5562" s="13"/>
      <c r="G5562" s="13"/>
    </row>
    <row r="5563" spans="4:7" x14ac:dyDescent="0.2">
      <c r="D5563" s="13"/>
      <c r="G5563" s="13"/>
    </row>
    <row r="5564" spans="4:7" x14ac:dyDescent="0.2">
      <c r="D5564" s="13"/>
      <c r="G5564" s="13"/>
    </row>
    <row r="5565" spans="4:7" x14ac:dyDescent="0.2">
      <c r="D5565" s="13"/>
      <c r="G5565" s="13"/>
    </row>
    <row r="5566" spans="4:7" x14ac:dyDescent="0.2">
      <c r="D5566" s="13"/>
      <c r="G5566" s="13"/>
    </row>
    <row r="5567" spans="4:7" x14ac:dyDescent="0.2">
      <c r="D5567" s="13"/>
      <c r="G5567" s="13"/>
    </row>
    <row r="5568" spans="4:7" x14ac:dyDescent="0.2">
      <c r="D5568" s="13"/>
      <c r="G5568" s="13"/>
    </row>
    <row r="5569" spans="4:7" x14ac:dyDescent="0.2">
      <c r="D5569" s="13"/>
      <c r="G5569" s="13"/>
    </row>
    <row r="5570" spans="4:7" x14ac:dyDescent="0.2">
      <c r="D5570" s="13"/>
      <c r="G5570" s="13"/>
    </row>
    <row r="5571" spans="4:7" x14ac:dyDescent="0.2">
      <c r="D5571" s="13"/>
      <c r="G5571" s="13"/>
    </row>
    <row r="5572" spans="4:7" x14ac:dyDescent="0.2">
      <c r="D5572" s="13"/>
      <c r="G5572" s="13"/>
    </row>
    <row r="5573" spans="4:7" x14ac:dyDescent="0.2">
      <c r="D5573" s="13"/>
      <c r="G5573" s="13"/>
    </row>
    <row r="5574" spans="4:7" x14ac:dyDescent="0.2">
      <c r="D5574" s="13"/>
      <c r="G5574" s="13"/>
    </row>
    <row r="5575" spans="4:7" x14ac:dyDescent="0.2">
      <c r="D5575" s="13"/>
      <c r="G5575" s="13"/>
    </row>
    <row r="5576" spans="4:7" x14ac:dyDescent="0.2">
      <c r="D5576" s="13"/>
      <c r="G5576" s="13"/>
    </row>
    <row r="5577" spans="4:7" x14ac:dyDescent="0.2">
      <c r="D5577" s="13"/>
      <c r="G5577" s="13"/>
    </row>
    <row r="5578" spans="4:7" x14ac:dyDescent="0.2">
      <c r="D5578" s="13"/>
      <c r="G5578" s="13"/>
    </row>
    <row r="5579" spans="4:7" x14ac:dyDescent="0.2">
      <c r="D5579" s="13"/>
      <c r="G5579" s="13"/>
    </row>
    <row r="5580" spans="4:7" x14ac:dyDescent="0.2">
      <c r="D5580" s="13"/>
      <c r="G5580" s="13"/>
    </row>
    <row r="5581" spans="4:7" x14ac:dyDescent="0.2">
      <c r="D5581" s="13"/>
      <c r="G5581" s="13"/>
    </row>
    <row r="5582" spans="4:7" x14ac:dyDescent="0.2">
      <c r="D5582" s="13"/>
      <c r="G5582" s="13"/>
    </row>
    <row r="5583" spans="4:7" x14ac:dyDescent="0.2">
      <c r="D5583" s="13"/>
      <c r="G5583" s="13"/>
    </row>
    <row r="5584" spans="4:7" x14ac:dyDescent="0.2">
      <c r="D5584" s="13"/>
      <c r="G5584" s="13"/>
    </row>
    <row r="5585" spans="4:7" x14ac:dyDescent="0.2">
      <c r="D5585" s="13"/>
      <c r="G5585" s="13"/>
    </row>
    <row r="5586" spans="4:7" x14ac:dyDescent="0.2">
      <c r="D5586" s="13"/>
      <c r="G5586" s="13"/>
    </row>
    <row r="5587" spans="4:7" x14ac:dyDescent="0.2">
      <c r="D5587" s="13"/>
      <c r="G5587" s="13"/>
    </row>
    <row r="5588" spans="4:7" x14ac:dyDescent="0.2">
      <c r="D5588" s="13"/>
      <c r="G5588" s="13"/>
    </row>
    <row r="5589" spans="4:7" x14ac:dyDescent="0.2">
      <c r="D5589" s="13"/>
      <c r="G5589" s="13"/>
    </row>
    <row r="5590" spans="4:7" x14ac:dyDescent="0.2">
      <c r="D5590" s="13"/>
      <c r="G5590" s="13"/>
    </row>
    <row r="5591" spans="4:7" x14ac:dyDescent="0.2">
      <c r="D5591" s="13"/>
      <c r="G5591" s="13"/>
    </row>
    <row r="5592" spans="4:7" x14ac:dyDescent="0.2">
      <c r="D5592" s="13"/>
      <c r="G5592" s="13"/>
    </row>
    <row r="5593" spans="4:7" x14ac:dyDescent="0.2">
      <c r="D5593" s="13"/>
      <c r="G5593" s="13"/>
    </row>
    <row r="5594" spans="4:7" x14ac:dyDescent="0.2">
      <c r="D5594" s="13"/>
      <c r="G5594" s="13"/>
    </row>
    <row r="5595" spans="4:7" x14ac:dyDescent="0.2">
      <c r="D5595" s="13"/>
      <c r="G5595" s="13"/>
    </row>
    <row r="5596" spans="4:7" x14ac:dyDescent="0.2">
      <c r="D5596" s="13"/>
      <c r="G5596" s="13"/>
    </row>
    <row r="5597" spans="4:7" x14ac:dyDescent="0.2">
      <c r="D5597" s="13"/>
      <c r="G5597" s="13"/>
    </row>
    <row r="5598" spans="4:7" x14ac:dyDescent="0.2">
      <c r="D5598" s="13"/>
      <c r="G5598" s="13"/>
    </row>
    <row r="5599" spans="4:7" x14ac:dyDescent="0.2">
      <c r="D5599" s="13"/>
      <c r="G5599" s="13"/>
    </row>
    <row r="5600" spans="4:7" x14ac:dyDescent="0.2">
      <c r="D5600" s="13"/>
      <c r="G5600" s="13"/>
    </row>
    <row r="5601" spans="4:7" x14ac:dyDescent="0.2">
      <c r="D5601" s="13"/>
      <c r="G5601" s="13"/>
    </row>
    <row r="5602" spans="4:7" x14ac:dyDescent="0.2">
      <c r="D5602" s="13"/>
      <c r="G5602" s="13"/>
    </row>
    <row r="5603" spans="4:7" x14ac:dyDescent="0.2">
      <c r="D5603" s="13"/>
      <c r="G5603" s="13"/>
    </row>
    <row r="5604" spans="4:7" x14ac:dyDescent="0.2">
      <c r="D5604" s="13"/>
      <c r="G5604" s="13"/>
    </row>
    <row r="5605" spans="4:7" x14ac:dyDescent="0.2">
      <c r="D5605" s="13"/>
      <c r="G5605" s="13"/>
    </row>
    <row r="5606" spans="4:7" x14ac:dyDescent="0.2">
      <c r="D5606" s="13"/>
      <c r="G5606" s="13"/>
    </row>
    <row r="5607" spans="4:7" x14ac:dyDescent="0.2">
      <c r="D5607" s="13"/>
      <c r="G5607" s="13"/>
    </row>
    <row r="5608" spans="4:7" x14ac:dyDescent="0.2">
      <c r="D5608" s="13"/>
      <c r="G5608" s="13"/>
    </row>
    <row r="5609" spans="4:7" x14ac:dyDescent="0.2">
      <c r="D5609" s="13"/>
      <c r="G5609" s="13"/>
    </row>
    <row r="5610" spans="4:7" x14ac:dyDescent="0.2">
      <c r="D5610" s="13"/>
      <c r="G5610" s="13"/>
    </row>
    <row r="5611" spans="4:7" x14ac:dyDescent="0.2">
      <c r="D5611" s="13"/>
      <c r="G5611" s="13"/>
    </row>
    <row r="5612" spans="4:7" x14ac:dyDescent="0.2">
      <c r="D5612" s="13"/>
      <c r="G5612" s="13"/>
    </row>
    <row r="5613" spans="4:7" x14ac:dyDescent="0.2">
      <c r="D5613" s="13"/>
      <c r="G5613" s="13"/>
    </row>
    <row r="5614" spans="4:7" x14ac:dyDescent="0.2">
      <c r="D5614" s="13"/>
      <c r="G5614" s="13"/>
    </row>
    <row r="5615" spans="4:7" x14ac:dyDescent="0.2">
      <c r="D5615" s="13"/>
      <c r="G5615" s="13"/>
    </row>
    <row r="5616" spans="4:7" x14ac:dyDescent="0.2">
      <c r="D5616" s="13"/>
      <c r="G5616" s="13"/>
    </row>
    <row r="5617" spans="4:7" x14ac:dyDescent="0.2">
      <c r="D5617" s="13"/>
      <c r="G5617" s="13"/>
    </row>
    <row r="5618" spans="4:7" x14ac:dyDescent="0.2">
      <c r="D5618" s="13"/>
      <c r="G5618" s="13"/>
    </row>
    <row r="5619" spans="4:7" x14ac:dyDescent="0.2">
      <c r="D5619" s="13"/>
      <c r="G5619" s="13"/>
    </row>
    <row r="5620" spans="4:7" x14ac:dyDescent="0.2">
      <c r="D5620" s="13"/>
      <c r="G5620" s="13"/>
    </row>
    <row r="5621" spans="4:7" x14ac:dyDescent="0.2">
      <c r="D5621" s="13"/>
      <c r="G5621" s="13"/>
    </row>
    <row r="5622" spans="4:7" x14ac:dyDescent="0.2">
      <c r="D5622" s="13"/>
      <c r="G5622" s="13"/>
    </row>
    <row r="5623" spans="4:7" x14ac:dyDescent="0.2">
      <c r="D5623" s="13"/>
      <c r="G5623" s="13"/>
    </row>
    <row r="5624" spans="4:7" x14ac:dyDescent="0.2">
      <c r="D5624" s="13"/>
      <c r="G5624" s="13"/>
    </row>
    <row r="5625" spans="4:7" x14ac:dyDescent="0.2">
      <c r="D5625" s="13"/>
      <c r="G5625" s="13"/>
    </row>
    <row r="5626" spans="4:7" x14ac:dyDescent="0.2">
      <c r="D5626" s="13"/>
      <c r="G5626" s="13"/>
    </row>
    <row r="5627" spans="4:7" x14ac:dyDescent="0.2">
      <c r="D5627" s="13"/>
      <c r="G5627" s="13"/>
    </row>
    <row r="5628" spans="4:7" x14ac:dyDescent="0.2">
      <c r="D5628" s="13"/>
      <c r="G5628" s="13"/>
    </row>
    <row r="5629" spans="4:7" x14ac:dyDescent="0.2">
      <c r="D5629" s="13"/>
      <c r="G5629" s="13"/>
    </row>
    <row r="5630" spans="4:7" x14ac:dyDescent="0.2">
      <c r="D5630" s="13"/>
      <c r="G5630" s="13"/>
    </row>
    <row r="5631" spans="4:7" x14ac:dyDescent="0.2">
      <c r="D5631" s="13"/>
      <c r="G5631" s="13"/>
    </row>
    <row r="5632" spans="4:7" x14ac:dyDescent="0.2">
      <c r="D5632" s="13"/>
      <c r="G5632" s="13"/>
    </row>
    <row r="5633" spans="4:7" x14ac:dyDescent="0.2">
      <c r="D5633" s="13"/>
      <c r="G5633" s="13"/>
    </row>
    <row r="5634" spans="4:7" x14ac:dyDescent="0.2">
      <c r="D5634" s="13"/>
      <c r="G5634" s="13"/>
    </row>
    <row r="5635" spans="4:7" x14ac:dyDescent="0.2">
      <c r="D5635" s="13"/>
      <c r="G5635" s="13"/>
    </row>
    <row r="5636" spans="4:7" x14ac:dyDescent="0.2">
      <c r="D5636" s="13"/>
      <c r="G5636" s="13"/>
    </row>
    <row r="5637" spans="4:7" x14ac:dyDescent="0.2">
      <c r="D5637" s="13"/>
      <c r="G5637" s="13"/>
    </row>
    <row r="5638" spans="4:7" x14ac:dyDescent="0.2">
      <c r="D5638" s="13"/>
      <c r="G5638" s="13"/>
    </row>
    <row r="5639" spans="4:7" x14ac:dyDescent="0.2">
      <c r="D5639" s="13"/>
      <c r="G5639" s="13"/>
    </row>
    <row r="5640" spans="4:7" x14ac:dyDescent="0.2">
      <c r="D5640" s="13"/>
      <c r="G5640" s="13"/>
    </row>
    <row r="5641" spans="4:7" x14ac:dyDescent="0.2">
      <c r="D5641" s="13"/>
      <c r="G5641" s="13"/>
    </row>
    <row r="5642" spans="4:7" x14ac:dyDescent="0.2">
      <c r="D5642" s="13"/>
      <c r="G5642" s="13"/>
    </row>
    <row r="5643" spans="4:7" x14ac:dyDescent="0.2">
      <c r="D5643" s="13"/>
      <c r="G5643" s="13"/>
    </row>
    <row r="5644" spans="4:7" x14ac:dyDescent="0.2">
      <c r="D5644" s="13"/>
      <c r="G5644" s="13"/>
    </row>
    <row r="5645" spans="4:7" x14ac:dyDescent="0.2">
      <c r="D5645" s="13"/>
      <c r="G5645" s="13"/>
    </row>
    <row r="5646" spans="4:7" x14ac:dyDescent="0.2">
      <c r="D5646" s="13"/>
      <c r="G5646" s="13"/>
    </row>
    <row r="5647" spans="4:7" x14ac:dyDescent="0.2">
      <c r="D5647" s="13"/>
      <c r="G5647" s="13"/>
    </row>
    <row r="5648" spans="4:7" x14ac:dyDescent="0.2">
      <c r="D5648" s="13"/>
      <c r="G5648" s="13"/>
    </row>
    <row r="5649" spans="4:7" x14ac:dyDescent="0.2">
      <c r="D5649" s="13"/>
      <c r="G5649" s="13"/>
    </row>
    <row r="5650" spans="4:7" x14ac:dyDescent="0.2">
      <c r="D5650" s="13"/>
      <c r="G5650" s="13"/>
    </row>
    <row r="5651" spans="4:7" x14ac:dyDescent="0.2">
      <c r="D5651" s="13"/>
      <c r="G5651" s="13"/>
    </row>
    <row r="5652" spans="4:7" x14ac:dyDescent="0.2">
      <c r="D5652" s="13"/>
      <c r="G5652" s="13"/>
    </row>
    <row r="5653" spans="4:7" x14ac:dyDescent="0.2">
      <c r="D5653" s="13"/>
      <c r="G5653" s="13"/>
    </row>
    <row r="5654" spans="4:7" x14ac:dyDescent="0.2">
      <c r="D5654" s="13"/>
      <c r="G5654" s="13"/>
    </row>
    <row r="5655" spans="4:7" x14ac:dyDescent="0.2">
      <c r="D5655" s="13"/>
      <c r="G5655" s="13"/>
    </row>
    <row r="5656" spans="4:7" x14ac:dyDescent="0.2">
      <c r="D5656" s="13"/>
      <c r="G5656" s="13"/>
    </row>
    <row r="5657" spans="4:7" x14ac:dyDescent="0.2">
      <c r="D5657" s="13"/>
      <c r="G5657" s="13"/>
    </row>
    <row r="5658" spans="4:7" x14ac:dyDescent="0.2">
      <c r="D5658" s="13"/>
      <c r="G5658" s="13"/>
    </row>
    <row r="5659" spans="4:7" x14ac:dyDescent="0.2">
      <c r="D5659" s="13"/>
      <c r="G5659" s="13"/>
    </row>
    <row r="5660" spans="4:7" x14ac:dyDescent="0.2">
      <c r="D5660" s="13"/>
      <c r="G5660" s="13"/>
    </row>
    <row r="5661" spans="4:7" x14ac:dyDescent="0.2">
      <c r="D5661" s="13"/>
      <c r="G5661" s="13"/>
    </row>
    <row r="5662" spans="4:7" x14ac:dyDescent="0.2">
      <c r="D5662" s="13"/>
      <c r="G5662" s="13"/>
    </row>
    <row r="5663" spans="4:7" x14ac:dyDescent="0.2">
      <c r="D5663" s="13"/>
      <c r="G5663" s="13"/>
    </row>
    <row r="5664" spans="4:7" x14ac:dyDescent="0.2">
      <c r="D5664" s="13"/>
      <c r="G5664" s="13"/>
    </row>
    <row r="5665" spans="4:7" x14ac:dyDescent="0.2">
      <c r="D5665" s="13"/>
      <c r="G5665" s="13"/>
    </row>
    <row r="5666" spans="4:7" x14ac:dyDescent="0.2">
      <c r="D5666" s="13"/>
      <c r="G5666" s="13"/>
    </row>
    <row r="5667" spans="4:7" x14ac:dyDescent="0.2">
      <c r="D5667" s="13"/>
      <c r="G5667" s="13"/>
    </row>
    <row r="5668" spans="4:7" x14ac:dyDescent="0.2">
      <c r="D5668" s="13"/>
      <c r="G5668" s="13"/>
    </row>
    <row r="5669" spans="4:7" x14ac:dyDescent="0.2">
      <c r="D5669" s="13"/>
      <c r="G5669" s="13"/>
    </row>
    <row r="5670" spans="4:7" x14ac:dyDescent="0.2">
      <c r="D5670" s="13"/>
      <c r="G5670" s="13"/>
    </row>
    <row r="5671" spans="4:7" x14ac:dyDescent="0.2">
      <c r="D5671" s="13"/>
      <c r="G5671" s="13"/>
    </row>
    <row r="5672" spans="4:7" x14ac:dyDescent="0.2">
      <c r="D5672" s="13"/>
      <c r="G5672" s="13"/>
    </row>
    <row r="5673" spans="4:7" x14ac:dyDescent="0.2">
      <c r="D5673" s="13"/>
      <c r="G5673" s="13"/>
    </row>
    <row r="5674" spans="4:7" x14ac:dyDescent="0.2">
      <c r="D5674" s="13"/>
      <c r="G5674" s="13"/>
    </row>
    <row r="5675" spans="4:7" x14ac:dyDescent="0.2">
      <c r="D5675" s="13"/>
      <c r="G5675" s="13"/>
    </row>
    <row r="5676" spans="4:7" x14ac:dyDescent="0.2">
      <c r="D5676" s="13"/>
      <c r="G5676" s="13"/>
    </row>
    <row r="5677" spans="4:7" x14ac:dyDescent="0.2">
      <c r="D5677" s="13"/>
      <c r="G5677" s="13"/>
    </row>
    <row r="5678" spans="4:7" x14ac:dyDescent="0.2">
      <c r="D5678" s="13"/>
      <c r="G5678" s="13"/>
    </row>
    <row r="5679" spans="4:7" x14ac:dyDescent="0.2">
      <c r="D5679" s="13"/>
      <c r="G5679" s="13"/>
    </row>
    <row r="5680" spans="4:7" x14ac:dyDescent="0.2">
      <c r="D5680" s="13"/>
      <c r="G5680" s="13"/>
    </row>
    <row r="5681" spans="4:7" x14ac:dyDescent="0.2">
      <c r="D5681" s="13"/>
      <c r="G5681" s="13"/>
    </row>
    <row r="5682" spans="4:7" x14ac:dyDescent="0.2">
      <c r="D5682" s="13"/>
      <c r="G5682" s="13"/>
    </row>
    <row r="5683" spans="4:7" x14ac:dyDescent="0.2">
      <c r="D5683" s="13"/>
      <c r="G5683" s="13"/>
    </row>
    <row r="5684" spans="4:7" x14ac:dyDescent="0.2">
      <c r="D5684" s="13"/>
      <c r="G5684" s="13"/>
    </row>
    <row r="5685" spans="4:7" x14ac:dyDescent="0.2">
      <c r="D5685" s="13"/>
      <c r="G5685" s="13"/>
    </row>
    <row r="5686" spans="4:7" x14ac:dyDescent="0.2">
      <c r="D5686" s="13"/>
      <c r="G5686" s="13"/>
    </row>
    <row r="5687" spans="4:7" x14ac:dyDescent="0.2">
      <c r="D5687" s="13"/>
      <c r="G5687" s="13"/>
    </row>
    <row r="5688" spans="4:7" x14ac:dyDescent="0.2">
      <c r="D5688" s="13"/>
      <c r="G5688" s="13"/>
    </row>
    <row r="5689" spans="4:7" x14ac:dyDescent="0.2">
      <c r="D5689" s="13"/>
      <c r="G5689" s="13"/>
    </row>
    <row r="5690" spans="4:7" x14ac:dyDescent="0.2">
      <c r="D5690" s="13"/>
      <c r="G5690" s="13"/>
    </row>
    <row r="5691" spans="4:7" x14ac:dyDescent="0.2">
      <c r="D5691" s="13"/>
      <c r="G5691" s="13"/>
    </row>
    <row r="5692" spans="4:7" x14ac:dyDescent="0.2">
      <c r="D5692" s="13"/>
      <c r="G5692" s="13"/>
    </row>
    <row r="5693" spans="4:7" x14ac:dyDescent="0.2">
      <c r="D5693" s="13"/>
      <c r="G5693" s="13"/>
    </row>
    <row r="5694" spans="4:7" x14ac:dyDescent="0.2">
      <c r="D5694" s="13"/>
      <c r="G5694" s="13"/>
    </row>
    <row r="5695" spans="4:7" x14ac:dyDescent="0.2">
      <c r="D5695" s="13"/>
      <c r="G5695" s="13"/>
    </row>
    <row r="5696" spans="4:7" x14ac:dyDescent="0.2">
      <c r="D5696" s="13"/>
      <c r="G5696" s="13"/>
    </row>
    <row r="5697" spans="4:7" x14ac:dyDescent="0.2">
      <c r="D5697" s="13"/>
      <c r="G5697" s="13"/>
    </row>
    <row r="5698" spans="4:7" x14ac:dyDescent="0.2">
      <c r="D5698" s="13"/>
      <c r="G5698" s="13"/>
    </row>
    <row r="5699" spans="4:7" x14ac:dyDescent="0.2">
      <c r="D5699" s="13"/>
      <c r="G5699" s="13"/>
    </row>
    <row r="5700" spans="4:7" x14ac:dyDescent="0.2">
      <c r="D5700" s="13"/>
      <c r="G5700" s="13"/>
    </row>
    <row r="5701" spans="4:7" x14ac:dyDescent="0.2">
      <c r="D5701" s="13"/>
      <c r="G5701" s="13"/>
    </row>
    <row r="5702" spans="4:7" x14ac:dyDescent="0.2">
      <c r="D5702" s="13"/>
      <c r="G5702" s="13"/>
    </row>
    <row r="5703" spans="4:7" x14ac:dyDescent="0.2">
      <c r="D5703" s="13"/>
      <c r="G5703" s="13"/>
    </row>
    <row r="5704" spans="4:7" x14ac:dyDescent="0.2">
      <c r="D5704" s="13"/>
      <c r="G5704" s="13"/>
    </row>
    <row r="5705" spans="4:7" x14ac:dyDescent="0.2">
      <c r="D5705" s="13"/>
      <c r="G5705" s="13"/>
    </row>
    <row r="5706" spans="4:7" x14ac:dyDescent="0.2">
      <c r="D5706" s="13"/>
      <c r="G5706" s="13"/>
    </row>
    <row r="5707" spans="4:7" x14ac:dyDescent="0.2">
      <c r="D5707" s="13"/>
      <c r="G5707" s="13"/>
    </row>
    <row r="5708" spans="4:7" x14ac:dyDescent="0.2">
      <c r="D5708" s="13"/>
      <c r="G5708" s="13"/>
    </row>
    <row r="5709" spans="4:7" x14ac:dyDescent="0.2">
      <c r="D5709" s="13"/>
      <c r="G5709" s="13"/>
    </row>
    <row r="5710" spans="4:7" x14ac:dyDescent="0.2">
      <c r="D5710" s="13"/>
      <c r="G5710" s="13"/>
    </row>
    <row r="5711" spans="4:7" x14ac:dyDescent="0.2">
      <c r="D5711" s="13"/>
      <c r="G5711" s="13"/>
    </row>
    <row r="5712" spans="4:7" x14ac:dyDescent="0.2">
      <c r="D5712" s="13"/>
      <c r="G5712" s="13"/>
    </row>
    <row r="5713" spans="4:7" x14ac:dyDescent="0.2">
      <c r="D5713" s="13"/>
      <c r="G5713" s="13"/>
    </row>
    <row r="5714" spans="4:7" x14ac:dyDescent="0.2">
      <c r="D5714" s="13"/>
      <c r="G5714" s="13"/>
    </row>
    <row r="5715" spans="4:7" x14ac:dyDescent="0.2">
      <c r="D5715" s="13"/>
      <c r="G5715" s="13"/>
    </row>
    <row r="5716" spans="4:7" x14ac:dyDescent="0.2">
      <c r="D5716" s="13"/>
      <c r="G5716" s="13"/>
    </row>
    <row r="5717" spans="4:7" x14ac:dyDescent="0.2">
      <c r="D5717" s="13"/>
      <c r="G5717" s="13"/>
    </row>
    <row r="5718" spans="4:7" x14ac:dyDescent="0.2">
      <c r="D5718" s="13"/>
      <c r="G5718" s="13"/>
    </row>
    <row r="5719" spans="4:7" x14ac:dyDescent="0.2">
      <c r="D5719" s="13"/>
      <c r="G5719" s="13"/>
    </row>
    <row r="5720" spans="4:7" x14ac:dyDescent="0.2">
      <c r="D5720" s="13"/>
      <c r="G5720" s="13"/>
    </row>
    <row r="5721" spans="4:7" x14ac:dyDescent="0.2">
      <c r="D5721" s="13"/>
      <c r="G5721" s="13"/>
    </row>
    <row r="5722" spans="4:7" x14ac:dyDescent="0.2">
      <c r="D5722" s="13"/>
      <c r="G5722" s="13"/>
    </row>
    <row r="5723" spans="4:7" x14ac:dyDescent="0.2">
      <c r="D5723" s="13"/>
      <c r="G5723" s="13"/>
    </row>
    <row r="5724" spans="4:7" x14ac:dyDescent="0.2">
      <c r="D5724" s="13"/>
      <c r="G5724" s="13"/>
    </row>
    <row r="5725" spans="4:7" x14ac:dyDescent="0.2">
      <c r="D5725" s="13"/>
      <c r="G5725" s="13"/>
    </row>
    <row r="5726" spans="4:7" x14ac:dyDescent="0.2">
      <c r="D5726" s="13"/>
      <c r="G5726" s="13"/>
    </row>
    <row r="5727" spans="4:7" x14ac:dyDescent="0.2">
      <c r="D5727" s="13"/>
      <c r="G5727" s="13"/>
    </row>
    <row r="5728" spans="4:7" x14ac:dyDescent="0.2">
      <c r="D5728" s="13"/>
      <c r="G5728" s="13"/>
    </row>
    <row r="5729" spans="4:7" x14ac:dyDescent="0.2">
      <c r="D5729" s="13"/>
      <c r="G5729" s="13"/>
    </row>
    <row r="5730" spans="4:7" x14ac:dyDescent="0.2">
      <c r="D5730" s="13"/>
      <c r="G5730" s="13"/>
    </row>
    <row r="5731" spans="4:7" x14ac:dyDescent="0.2">
      <c r="D5731" s="13"/>
      <c r="G5731" s="13"/>
    </row>
    <row r="5732" spans="4:7" x14ac:dyDescent="0.2">
      <c r="D5732" s="13"/>
      <c r="G5732" s="13"/>
    </row>
    <row r="5733" spans="4:7" x14ac:dyDescent="0.2">
      <c r="D5733" s="13"/>
      <c r="G5733" s="13"/>
    </row>
    <row r="5734" spans="4:7" x14ac:dyDescent="0.2">
      <c r="D5734" s="13"/>
      <c r="G5734" s="13"/>
    </row>
    <row r="5735" spans="4:7" x14ac:dyDescent="0.2">
      <c r="D5735" s="13"/>
      <c r="G5735" s="13"/>
    </row>
    <row r="5736" spans="4:7" x14ac:dyDescent="0.2">
      <c r="D5736" s="13"/>
      <c r="G5736" s="13"/>
    </row>
    <row r="5737" spans="4:7" x14ac:dyDescent="0.2">
      <c r="D5737" s="13"/>
      <c r="G5737" s="13"/>
    </row>
    <row r="5738" spans="4:7" x14ac:dyDescent="0.2">
      <c r="D5738" s="13"/>
      <c r="G5738" s="13"/>
    </row>
    <row r="5739" spans="4:7" x14ac:dyDescent="0.2">
      <c r="D5739" s="13"/>
      <c r="G5739" s="13"/>
    </row>
    <row r="5740" spans="4:7" x14ac:dyDescent="0.2">
      <c r="D5740" s="13"/>
      <c r="G5740" s="13"/>
    </row>
    <row r="5741" spans="4:7" x14ac:dyDescent="0.2">
      <c r="D5741" s="13"/>
      <c r="G5741" s="13"/>
    </row>
    <row r="5742" spans="4:7" x14ac:dyDescent="0.2">
      <c r="D5742" s="13"/>
      <c r="G5742" s="13"/>
    </row>
    <row r="5743" spans="4:7" x14ac:dyDescent="0.2">
      <c r="D5743" s="13"/>
      <c r="G5743" s="13"/>
    </row>
    <row r="5744" spans="4:7" x14ac:dyDescent="0.2">
      <c r="D5744" s="13"/>
      <c r="G5744" s="13"/>
    </row>
    <row r="5745" spans="4:7" x14ac:dyDescent="0.2">
      <c r="D5745" s="13"/>
      <c r="G5745" s="13"/>
    </row>
    <row r="5746" spans="4:7" x14ac:dyDescent="0.2">
      <c r="D5746" s="13"/>
      <c r="G5746" s="13"/>
    </row>
    <row r="5747" spans="4:7" x14ac:dyDescent="0.2">
      <c r="D5747" s="13"/>
      <c r="G5747" s="13"/>
    </row>
    <row r="5748" spans="4:7" x14ac:dyDescent="0.2">
      <c r="D5748" s="13"/>
      <c r="G5748" s="13"/>
    </row>
    <row r="5749" spans="4:7" x14ac:dyDescent="0.2">
      <c r="D5749" s="13"/>
      <c r="G5749" s="13"/>
    </row>
    <row r="5750" spans="4:7" x14ac:dyDescent="0.2">
      <c r="D5750" s="13"/>
      <c r="G5750" s="13"/>
    </row>
    <row r="5751" spans="4:7" x14ac:dyDescent="0.2">
      <c r="D5751" s="13"/>
      <c r="G5751" s="13"/>
    </row>
    <row r="5752" spans="4:7" x14ac:dyDescent="0.2">
      <c r="D5752" s="13"/>
      <c r="G5752" s="13"/>
    </row>
    <row r="5753" spans="4:7" x14ac:dyDescent="0.2">
      <c r="D5753" s="13"/>
      <c r="G5753" s="13"/>
    </row>
    <row r="5754" spans="4:7" x14ac:dyDescent="0.2">
      <c r="D5754" s="13"/>
      <c r="G5754" s="13"/>
    </row>
    <row r="5755" spans="4:7" x14ac:dyDescent="0.2">
      <c r="D5755" s="13"/>
      <c r="G5755" s="13"/>
    </row>
    <row r="5756" spans="4:7" x14ac:dyDescent="0.2">
      <c r="D5756" s="13"/>
      <c r="G5756" s="13"/>
    </row>
    <row r="5757" spans="4:7" x14ac:dyDescent="0.2">
      <c r="D5757" s="13"/>
      <c r="G5757" s="13"/>
    </row>
    <row r="5758" spans="4:7" x14ac:dyDescent="0.2">
      <c r="D5758" s="13"/>
      <c r="G5758" s="13"/>
    </row>
    <row r="5759" spans="4:7" x14ac:dyDescent="0.2">
      <c r="D5759" s="13"/>
      <c r="G5759" s="13"/>
    </row>
    <row r="5760" spans="4:7" x14ac:dyDescent="0.2">
      <c r="D5760" s="13"/>
      <c r="G5760" s="13"/>
    </row>
    <row r="5761" spans="4:7" x14ac:dyDescent="0.2">
      <c r="D5761" s="13"/>
      <c r="G5761" s="13"/>
    </row>
    <row r="5762" spans="4:7" x14ac:dyDescent="0.2">
      <c r="D5762" s="13"/>
      <c r="G5762" s="13"/>
    </row>
    <row r="5763" spans="4:7" x14ac:dyDescent="0.2">
      <c r="D5763" s="13"/>
      <c r="G5763" s="13"/>
    </row>
    <row r="5764" spans="4:7" x14ac:dyDescent="0.2">
      <c r="D5764" s="13"/>
      <c r="G5764" s="13"/>
    </row>
    <row r="5765" spans="4:7" x14ac:dyDescent="0.2">
      <c r="D5765" s="13"/>
      <c r="G5765" s="13"/>
    </row>
    <row r="5766" spans="4:7" x14ac:dyDescent="0.2">
      <c r="D5766" s="13"/>
      <c r="G5766" s="13"/>
    </row>
    <row r="5767" spans="4:7" x14ac:dyDescent="0.2">
      <c r="D5767" s="13"/>
      <c r="G5767" s="13"/>
    </row>
    <row r="5768" spans="4:7" x14ac:dyDescent="0.2">
      <c r="D5768" s="13"/>
      <c r="G5768" s="13"/>
    </row>
    <row r="5769" spans="4:7" x14ac:dyDescent="0.2">
      <c r="D5769" s="13"/>
      <c r="G5769" s="13"/>
    </row>
    <row r="5770" spans="4:7" x14ac:dyDescent="0.2">
      <c r="D5770" s="13"/>
      <c r="G5770" s="13"/>
    </row>
    <row r="5771" spans="4:7" x14ac:dyDescent="0.2">
      <c r="D5771" s="13"/>
      <c r="G5771" s="13"/>
    </row>
    <row r="5772" spans="4:7" x14ac:dyDescent="0.2">
      <c r="D5772" s="13"/>
      <c r="G5772" s="13"/>
    </row>
    <row r="5773" spans="4:7" x14ac:dyDescent="0.2">
      <c r="D5773" s="13"/>
      <c r="G5773" s="13"/>
    </row>
    <row r="5774" spans="4:7" x14ac:dyDescent="0.2">
      <c r="D5774" s="13"/>
      <c r="G5774" s="13"/>
    </row>
    <row r="5775" spans="4:7" x14ac:dyDescent="0.2">
      <c r="D5775" s="13"/>
      <c r="G5775" s="13"/>
    </row>
    <row r="5776" spans="4:7" x14ac:dyDescent="0.2">
      <c r="D5776" s="13"/>
      <c r="G5776" s="13"/>
    </row>
    <row r="5777" spans="4:7" x14ac:dyDescent="0.2">
      <c r="D5777" s="13"/>
      <c r="G5777" s="13"/>
    </row>
    <row r="5778" spans="4:7" x14ac:dyDescent="0.2">
      <c r="D5778" s="13"/>
      <c r="G5778" s="13"/>
    </row>
    <row r="5779" spans="4:7" x14ac:dyDescent="0.2">
      <c r="D5779" s="13"/>
      <c r="G5779" s="13"/>
    </row>
    <row r="5780" spans="4:7" x14ac:dyDescent="0.2">
      <c r="D5780" s="13"/>
      <c r="G5780" s="13"/>
    </row>
    <row r="5781" spans="4:7" x14ac:dyDescent="0.2">
      <c r="D5781" s="13"/>
      <c r="G5781" s="13"/>
    </row>
    <row r="5782" spans="4:7" x14ac:dyDescent="0.2">
      <c r="D5782" s="13"/>
      <c r="G5782" s="13"/>
    </row>
    <row r="5783" spans="4:7" x14ac:dyDescent="0.2">
      <c r="D5783" s="13"/>
      <c r="G5783" s="13"/>
    </row>
    <row r="5784" spans="4:7" x14ac:dyDescent="0.2">
      <c r="D5784" s="13"/>
      <c r="G5784" s="13"/>
    </row>
    <row r="5785" spans="4:7" x14ac:dyDescent="0.2">
      <c r="D5785" s="13"/>
      <c r="G5785" s="13"/>
    </row>
    <row r="5786" spans="4:7" x14ac:dyDescent="0.2">
      <c r="D5786" s="13"/>
      <c r="G5786" s="13"/>
    </row>
    <row r="5787" spans="4:7" x14ac:dyDescent="0.2">
      <c r="D5787" s="13"/>
      <c r="G5787" s="13"/>
    </row>
    <row r="5788" spans="4:7" x14ac:dyDescent="0.2">
      <c r="D5788" s="13"/>
      <c r="G5788" s="13"/>
    </row>
    <row r="5789" spans="4:7" x14ac:dyDescent="0.2">
      <c r="D5789" s="13"/>
      <c r="G5789" s="13"/>
    </row>
    <row r="5790" spans="4:7" x14ac:dyDescent="0.2">
      <c r="D5790" s="13"/>
      <c r="G5790" s="13"/>
    </row>
    <row r="5791" spans="4:7" x14ac:dyDescent="0.2">
      <c r="D5791" s="13"/>
      <c r="G5791" s="13"/>
    </row>
    <row r="5792" spans="4:7" x14ac:dyDescent="0.2">
      <c r="D5792" s="13"/>
      <c r="G5792" s="13"/>
    </row>
    <row r="5793" spans="4:7" x14ac:dyDescent="0.2">
      <c r="D5793" s="13"/>
      <c r="G5793" s="13"/>
    </row>
    <row r="5794" spans="4:7" x14ac:dyDescent="0.2">
      <c r="D5794" s="13"/>
      <c r="G5794" s="13"/>
    </row>
    <row r="5795" spans="4:7" x14ac:dyDescent="0.2">
      <c r="D5795" s="13"/>
      <c r="G5795" s="13"/>
    </row>
    <row r="5796" spans="4:7" x14ac:dyDescent="0.2">
      <c r="D5796" s="13"/>
      <c r="G5796" s="13"/>
    </row>
    <row r="5797" spans="4:7" x14ac:dyDescent="0.2">
      <c r="D5797" s="13"/>
      <c r="G5797" s="13"/>
    </row>
    <row r="5798" spans="4:7" x14ac:dyDescent="0.2">
      <c r="D5798" s="13"/>
      <c r="G5798" s="13"/>
    </row>
    <row r="5799" spans="4:7" x14ac:dyDescent="0.2">
      <c r="D5799" s="13"/>
      <c r="G5799" s="13"/>
    </row>
    <row r="5800" spans="4:7" x14ac:dyDescent="0.2">
      <c r="D5800" s="13"/>
      <c r="G5800" s="13"/>
    </row>
    <row r="5801" spans="4:7" x14ac:dyDescent="0.2">
      <c r="D5801" s="13"/>
      <c r="G5801" s="13"/>
    </row>
    <row r="5802" spans="4:7" x14ac:dyDescent="0.2">
      <c r="D5802" s="13"/>
      <c r="G5802" s="13"/>
    </row>
    <row r="5803" spans="4:7" x14ac:dyDescent="0.2">
      <c r="D5803" s="13"/>
      <c r="G5803" s="13"/>
    </row>
    <row r="5804" spans="4:7" x14ac:dyDescent="0.2">
      <c r="D5804" s="13"/>
      <c r="G5804" s="13"/>
    </row>
    <row r="5805" spans="4:7" x14ac:dyDescent="0.2">
      <c r="D5805" s="13"/>
      <c r="G5805" s="13"/>
    </row>
    <row r="5806" spans="4:7" x14ac:dyDescent="0.2">
      <c r="D5806" s="13"/>
      <c r="G5806" s="13"/>
    </row>
    <row r="5807" spans="4:7" x14ac:dyDescent="0.2">
      <c r="D5807" s="13"/>
      <c r="G5807" s="13"/>
    </row>
    <row r="5808" spans="4:7" x14ac:dyDescent="0.2">
      <c r="D5808" s="13"/>
      <c r="G5808" s="13"/>
    </row>
    <row r="5809" spans="4:7" x14ac:dyDescent="0.2">
      <c r="D5809" s="13"/>
      <c r="G5809" s="13"/>
    </row>
    <row r="5810" spans="4:7" x14ac:dyDescent="0.2">
      <c r="D5810" s="13"/>
      <c r="G5810" s="13"/>
    </row>
    <row r="5811" spans="4:7" x14ac:dyDescent="0.2">
      <c r="D5811" s="13"/>
      <c r="G5811" s="13"/>
    </row>
    <row r="5812" spans="4:7" x14ac:dyDescent="0.2">
      <c r="D5812" s="13"/>
      <c r="G5812" s="13"/>
    </row>
    <row r="5813" spans="4:7" x14ac:dyDescent="0.2">
      <c r="D5813" s="13"/>
      <c r="G5813" s="13"/>
    </row>
    <row r="5814" spans="4:7" x14ac:dyDescent="0.2">
      <c r="D5814" s="13"/>
      <c r="G5814" s="13"/>
    </row>
    <row r="5815" spans="4:7" x14ac:dyDescent="0.2">
      <c r="D5815" s="13"/>
      <c r="G5815" s="13"/>
    </row>
    <row r="5816" spans="4:7" x14ac:dyDescent="0.2">
      <c r="D5816" s="13"/>
      <c r="G5816" s="13"/>
    </row>
    <row r="5817" spans="4:7" x14ac:dyDescent="0.2">
      <c r="D5817" s="13"/>
      <c r="G5817" s="13"/>
    </row>
    <row r="5818" spans="4:7" x14ac:dyDescent="0.2">
      <c r="D5818" s="13"/>
      <c r="G5818" s="13"/>
    </row>
    <row r="5819" spans="4:7" x14ac:dyDescent="0.2">
      <c r="D5819" s="13"/>
      <c r="G5819" s="13"/>
    </row>
    <row r="5820" spans="4:7" x14ac:dyDescent="0.2">
      <c r="D5820" s="13"/>
      <c r="G5820" s="13"/>
    </row>
    <row r="5821" spans="4:7" x14ac:dyDescent="0.2">
      <c r="D5821" s="13"/>
      <c r="G5821" s="13"/>
    </row>
    <row r="5822" spans="4:7" x14ac:dyDescent="0.2">
      <c r="D5822" s="13"/>
      <c r="G5822" s="13"/>
    </row>
    <row r="5823" spans="4:7" x14ac:dyDescent="0.2">
      <c r="D5823" s="13"/>
      <c r="G5823" s="13"/>
    </row>
    <row r="5824" spans="4:7" x14ac:dyDescent="0.2">
      <c r="D5824" s="13"/>
      <c r="G5824" s="13"/>
    </row>
    <row r="5825" spans="4:7" x14ac:dyDescent="0.2">
      <c r="D5825" s="13"/>
      <c r="G5825" s="13"/>
    </row>
    <row r="5826" spans="4:7" x14ac:dyDescent="0.2">
      <c r="D5826" s="13"/>
      <c r="G5826" s="13"/>
    </row>
    <row r="5827" spans="4:7" x14ac:dyDescent="0.2">
      <c r="D5827" s="13"/>
      <c r="G5827" s="13"/>
    </row>
    <row r="5828" spans="4:7" x14ac:dyDescent="0.2">
      <c r="D5828" s="13"/>
      <c r="G5828" s="13"/>
    </row>
    <row r="5829" spans="4:7" x14ac:dyDescent="0.2">
      <c r="D5829" s="13"/>
      <c r="G5829" s="13"/>
    </row>
    <row r="5830" spans="4:7" x14ac:dyDescent="0.2">
      <c r="D5830" s="13"/>
      <c r="G5830" s="13"/>
    </row>
    <row r="5831" spans="4:7" x14ac:dyDescent="0.2">
      <c r="D5831" s="13"/>
      <c r="G5831" s="13"/>
    </row>
    <row r="5832" spans="4:7" x14ac:dyDescent="0.2">
      <c r="D5832" s="13"/>
      <c r="G5832" s="13"/>
    </row>
    <row r="5833" spans="4:7" x14ac:dyDescent="0.2">
      <c r="D5833" s="13"/>
      <c r="G5833" s="13"/>
    </row>
    <row r="5834" spans="4:7" x14ac:dyDescent="0.2">
      <c r="D5834" s="13"/>
      <c r="G5834" s="13"/>
    </row>
    <row r="5835" spans="4:7" x14ac:dyDescent="0.2">
      <c r="D5835" s="13"/>
      <c r="G5835" s="13"/>
    </row>
    <row r="5836" spans="4:7" x14ac:dyDescent="0.2">
      <c r="D5836" s="13"/>
      <c r="G5836" s="13"/>
    </row>
    <row r="5837" spans="4:7" x14ac:dyDescent="0.2">
      <c r="D5837" s="13"/>
      <c r="G5837" s="13"/>
    </row>
    <row r="5838" spans="4:7" x14ac:dyDescent="0.2">
      <c r="D5838" s="13"/>
      <c r="G5838" s="13"/>
    </row>
    <row r="5839" spans="4:7" x14ac:dyDescent="0.2">
      <c r="D5839" s="13"/>
      <c r="G5839" s="13"/>
    </row>
    <row r="5840" spans="4:7" x14ac:dyDescent="0.2">
      <c r="D5840" s="13"/>
      <c r="G5840" s="13"/>
    </row>
    <row r="5841" spans="4:7" x14ac:dyDescent="0.2">
      <c r="D5841" s="13"/>
      <c r="G5841" s="13"/>
    </row>
    <row r="5842" spans="4:7" x14ac:dyDescent="0.2">
      <c r="D5842" s="13"/>
      <c r="G5842" s="13"/>
    </row>
    <row r="5843" spans="4:7" x14ac:dyDescent="0.2">
      <c r="D5843" s="13"/>
      <c r="G5843" s="13"/>
    </row>
    <row r="5844" spans="4:7" x14ac:dyDescent="0.2">
      <c r="D5844" s="13"/>
      <c r="G5844" s="13"/>
    </row>
    <row r="5845" spans="4:7" x14ac:dyDescent="0.2">
      <c r="D5845" s="13"/>
      <c r="G5845" s="13"/>
    </row>
    <row r="5846" spans="4:7" x14ac:dyDescent="0.2">
      <c r="D5846" s="13"/>
      <c r="G5846" s="13"/>
    </row>
    <row r="5847" spans="4:7" x14ac:dyDescent="0.2">
      <c r="D5847" s="13"/>
      <c r="G5847" s="13"/>
    </row>
    <row r="5848" spans="4:7" x14ac:dyDescent="0.2">
      <c r="D5848" s="13"/>
      <c r="G5848" s="13"/>
    </row>
    <row r="5849" spans="4:7" x14ac:dyDescent="0.2">
      <c r="D5849" s="13"/>
      <c r="G5849" s="13"/>
    </row>
    <row r="5850" spans="4:7" x14ac:dyDescent="0.2">
      <c r="D5850" s="13"/>
      <c r="G5850" s="13"/>
    </row>
    <row r="5851" spans="4:7" x14ac:dyDescent="0.2">
      <c r="D5851" s="13"/>
      <c r="G5851" s="13"/>
    </row>
    <row r="5852" spans="4:7" x14ac:dyDescent="0.2">
      <c r="D5852" s="13"/>
      <c r="G5852" s="13"/>
    </row>
    <row r="5853" spans="4:7" x14ac:dyDescent="0.2">
      <c r="D5853" s="13"/>
      <c r="G5853" s="13"/>
    </row>
    <row r="5854" spans="4:7" x14ac:dyDescent="0.2">
      <c r="D5854" s="13"/>
      <c r="G5854" s="13"/>
    </row>
    <row r="5855" spans="4:7" x14ac:dyDescent="0.2">
      <c r="D5855" s="13"/>
      <c r="G5855" s="13"/>
    </row>
    <row r="5856" spans="4:7" x14ac:dyDescent="0.2">
      <c r="D5856" s="13"/>
      <c r="G5856" s="13"/>
    </row>
    <row r="5857" spans="4:7" x14ac:dyDescent="0.2">
      <c r="D5857" s="13"/>
      <c r="G5857" s="13"/>
    </row>
    <row r="5858" spans="4:7" x14ac:dyDescent="0.2">
      <c r="D5858" s="13"/>
      <c r="G5858" s="13"/>
    </row>
    <row r="5859" spans="4:7" x14ac:dyDescent="0.2">
      <c r="D5859" s="13"/>
      <c r="G5859" s="13"/>
    </row>
    <row r="5860" spans="4:7" x14ac:dyDescent="0.2">
      <c r="D5860" s="13"/>
      <c r="G5860" s="13"/>
    </row>
    <row r="5861" spans="4:7" x14ac:dyDescent="0.2">
      <c r="D5861" s="13"/>
      <c r="G5861" s="13"/>
    </row>
    <row r="5862" spans="4:7" x14ac:dyDescent="0.2">
      <c r="D5862" s="13"/>
      <c r="G5862" s="13"/>
    </row>
    <row r="5863" spans="4:7" x14ac:dyDescent="0.2">
      <c r="D5863" s="13"/>
      <c r="G5863" s="13"/>
    </row>
    <row r="5864" spans="4:7" x14ac:dyDescent="0.2">
      <c r="D5864" s="13"/>
      <c r="G5864" s="13"/>
    </row>
    <row r="5865" spans="4:7" x14ac:dyDescent="0.2">
      <c r="D5865" s="13"/>
      <c r="G5865" s="13"/>
    </row>
    <row r="5866" spans="4:7" x14ac:dyDescent="0.2">
      <c r="D5866" s="13"/>
      <c r="G5866" s="13"/>
    </row>
    <row r="5867" spans="4:7" x14ac:dyDescent="0.2">
      <c r="D5867" s="13"/>
      <c r="G5867" s="13"/>
    </row>
    <row r="5868" spans="4:7" x14ac:dyDescent="0.2">
      <c r="D5868" s="13"/>
      <c r="G5868" s="13"/>
    </row>
    <row r="5869" spans="4:7" x14ac:dyDescent="0.2">
      <c r="D5869" s="13"/>
      <c r="G5869" s="13"/>
    </row>
    <row r="5870" spans="4:7" x14ac:dyDescent="0.2">
      <c r="D5870" s="13"/>
      <c r="G5870" s="13"/>
    </row>
    <row r="5871" spans="4:7" x14ac:dyDescent="0.2">
      <c r="D5871" s="13"/>
      <c r="G5871" s="13"/>
    </row>
    <row r="5872" spans="4:7" x14ac:dyDescent="0.2">
      <c r="D5872" s="13"/>
      <c r="G5872" s="13"/>
    </row>
    <row r="5873" spans="4:7" x14ac:dyDescent="0.2">
      <c r="D5873" s="13"/>
      <c r="G5873" s="13"/>
    </row>
    <row r="5874" spans="4:7" x14ac:dyDescent="0.2">
      <c r="D5874" s="13"/>
      <c r="G5874" s="13"/>
    </row>
    <row r="5875" spans="4:7" x14ac:dyDescent="0.2">
      <c r="D5875" s="13"/>
      <c r="G5875" s="13"/>
    </row>
    <row r="5876" spans="4:7" x14ac:dyDescent="0.2">
      <c r="D5876" s="13"/>
      <c r="G5876" s="13"/>
    </row>
    <row r="5877" spans="4:7" x14ac:dyDescent="0.2">
      <c r="D5877" s="13"/>
      <c r="G5877" s="13"/>
    </row>
    <row r="5878" spans="4:7" x14ac:dyDescent="0.2">
      <c r="D5878" s="13"/>
      <c r="G5878" s="13"/>
    </row>
    <row r="5879" spans="4:7" x14ac:dyDescent="0.2">
      <c r="D5879" s="13"/>
      <c r="G5879" s="13"/>
    </row>
    <row r="5880" spans="4:7" x14ac:dyDescent="0.2">
      <c r="D5880" s="13"/>
      <c r="G5880" s="13"/>
    </row>
    <row r="5881" spans="4:7" x14ac:dyDescent="0.2">
      <c r="D5881" s="13"/>
      <c r="G5881" s="13"/>
    </row>
    <row r="5882" spans="4:7" x14ac:dyDescent="0.2">
      <c r="D5882" s="13"/>
      <c r="G5882" s="13"/>
    </row>
    <row r="5883" spans="4:7" x14ac:dyDescent="0.2">
      <c r="D5883" s="13"/>
      <c r="G5883" s="13"/>
    </row>
    <row r="5884" spans="4:7" x14ac:dyDescent="0.2">
      <c r="D5884" s="13"/>
      <c r="G5884" s="13"/>
    </row>
    <row r="5885" spans="4:7" x14ac:dyDescent="0.2">
      <c r="D5885" s="13"/>
      <c r="G5885" s="13"/>
    </row>
    <row r="5886" spans="4:7" x14ac:dyDescent="0.2">
      <c r="D5886" s="13"/>
      <c r="G5886" s="13"/>
    </row>
    <row r="5887" spans="4:7" x14ac:dyDescent="0.2">
      <c r="D5887" s="13"/>
      <c r="G5887" s="13"/>
    </row>
    <row r="5888" spans="4:7" x14ac:dyDescent="0.2">
      <c r="D5888" s="13"/>
      <c r="G5888" s="13"/>
    </row>
    <row r="5889" spans="4:7" x14ac:dyDescent="0.2">
      <c r="D5889" s="13"/>
      <c r="G5889" s="13"/>
    </row>
    <row r="5890" spans="4:7" x14ac:dyDescent="0.2">
      <c r="D5890" s="13"/>
      <c r="G5890" s="13"/>
    </row>
    <row r="5891" spans="4:7" x14ac:dyDescent="0.2">
      <c r="D5891" s="13"/>
      <c r="G5891" s="13"/>
    </row>
    <row r="5892" spans="4:7" x14ac:dyDescent="0.2">
      <c r="D5892" s="13"/>
      <c r="G5892" s="13"/>
    </row>
    <row r="5893" spans="4:7" x14ac:dyDescent="0.2">
      <c r="D5893" s="13"/>
      <c r="G5893" s="13"/>
    </row>
    <row r="5894" spans="4:7" x14ac:dyDescent="0.2">
      <c r="D5894" s="13"/>
      <c r="G5894" s="13"/>
    </row>
    <row r="5895" spans="4:7" x14ac:dyDescent="0.2">
      <c r="D5895" s="13"/>
      <c r="G5895" s="13"/>
    </row>
    <row r="5896" spans="4:7" x14ac:dyDescent="0.2">
      <c r="D5896" s="13"/>
      <c r="G5896" s="13"/>
    </row>
    <row r="5897" spans="4:7" x14ac:dyDescent="0.2">
      <c r="D5897" s="13"/>
      <c r="G5897" s="13"/>
    </row>
    <row r="5898" spans="4:7" x14ac:dyDescent="0.2">
      <c r="D5898" s="13"/>
      <c r="G5898" s="13"/>
    </row>
    <row r="5899" spans="4:7" x14ac:dyDescent="0.2">
      <c r="D5899" s="13"/>
      <c r="G5899" s="13"/>
    </row>
    <row r="5900" spans="4:7" x14ac:dyDescent="0.2">
      <c r="D5900" s="13"/>
      <c r="G5900" s="13"/>
    </row>
    <row r="5901" spans="4:7" x14ac:dyDescent="0.2">
      <c r="D5901" s="13"/>
      <c r="G5901" s="13"/>
    </row>
    <row r="5902" spans="4:7" x14ac:dyDescent="0.2">
      <c r="D5902" s="13"/>
      <c r="G5902" s="13"/>
    </row>
    <row r="5903" spans="4:7" x14ac:dyDescent="0.2">
      <c r="D5903" s="13"/>
      <c r="G5903" s="13"/>
    </row>
    <row r="5904" spans="4:7" x14ac:dyDescent="0.2">
      <c r="D5904" s="13"/>
      <c r="G5904" s="13"/>
    </row>
    <row r="5905" spans="4:7" x14ac:dyDescent="0.2">
      <c r="D5905" s="13"/>
      <c r="G5905" s="13"/>
    </row>
    <row r="5906" spans="4:7" x14ac:dyDescent="0.2">
      <c r="D5906" s="13"/>
      <c r="G5906" s="13"/>
    </row>
    <row r="5907" spans="4:7" x14ac:dyDescent="0.2">
      <c r="D5907" s="13"/>
      <c r="G5907" s="13"/>
    </row>
    <row r="5908" spans="4:7" x14ac:dyDescent="0.2">
      <c r="D5908" s="13"/>
      <c r="G5908" s="13"/>
    </row>
    <row r="5909" spans="4:7" x14ac:dyDescent="0.2">
      <c r="D5909" s="13"/>
      <c r="G5909" s="13"/>
    </row>
    <row r="5910" spans="4:7" x14ac:dyDescent="0.2">
      <c r="D5910" s="13"/>
      <c r="G5910" s="13"/>
    </row>
    <row r="5911" spans="4:7" x14ac:dyDescent="0.2">
      <c r="D5911" s="13"/>
      <c r="G5911" s="13"/>
    </row>
    <row r="5912" spans="4:7" x14ac:dyDescent="0.2">
      <c r="D5912" s="13"/>
      <c r="G5912" s="13"/>
    </row>
    <row r="5913" spans="4:7" x14ac:dyDescent="0.2">
      <c r="D5913" s="13"/>
      <c r="G5913" s="13"/>
    </row>
    <row r="5914" spans="4:7" x14ac:dyDescent="0.2">
      <c r="D5914" s="13"/>
      <c r="G5914" s="13"/>
    </row>
    <row r="5915" spans="4:7" x14ac:dyDescent="0.2">
      <c r="D5915" s="13"/>
      <c r="G5915" s="13"/>
    </row>
    <row r="5916" spans="4:7" x14ac:dyDescent="0.2">
      <c r="D5916" s="13"/>
      <c r="G5916" s="13"/>
    </row>
    <row r="5917" spans="4:7" x14ac:dyDescent="0.2">
      <c r="D5917" s="13"/>
      <c r="G5917" s="13"/>
    </row>
    <row r="5918" spans="4:7" x14ac:dyDescent="0.2">
      <c r="D5918" s="13"/>
      <c r="G5918" s="13"/>
    </row>
    <row r="5919" spans="4:7" x14ac:dyDescent="0.2">
      <c r="D5919" s="13"/>
      <c r="G5919" s="13"/>
    </row>
    <row r="5920" spans="4:7" x14ac:dyDescent="0.2">
      <c r="D5920" s="13"/>
      <c r="G5920" s="13"/>
    </row>
    <row r="5921" spans="4:7" x14ac:dyDescent="0.2">
      <c r="D5921" s="13"/>
      <c r="G5921" s="13"/>
    </row>
    <row r="5922" spans="4:7" x14ac:dyDescent="0.2">
      <c r="D5922" s="13"/>
      <c r="G5922" s="13"/>
    </row>
    <row r="5923" spans="4:7" x14ac:dyDescent="0.2">
      <c r="D5923" s="13"/>
      <c r="G5923" s="13"/>
    </row>
    <row r="5924" spans="4:7" x14ac:dyDescent="0.2">
      <c r="D5924" s="13"/>
      <c r="G5924" s="13"/>
    </row>
    <row r="5925" spans="4:7" x14ac:dyDescent="0.2">
      <c r="D5925" s="13"/>
      <c r="G5925" s="13"/>
    </row>
    <row r="5926" spans="4:7" x14ac:dyDescent="0.2">
      <c r="D5926" s="13"/>
      <c r="G5926" s="13"/>
    </row>
    <row r="5927" spans="4:7" x14ac:dyDescent="0.2">
      <c r="D5927" s="13"/>
      <c r="G5927" s="13"/>
    </row>
    <row r="5928" spans="4:7" x14ac:dyDescent="0.2">
      <c r="D5928" s="13"/>
      <c r="G5928" s="13"/>
    </row>
    <row r="5929" spans="4:7" x14ac:dyDescent="0.2">
      <c r="D5929" s="13"/>
      <c r="G5929" s="13"/>
    </row>
    <row r="5930" spans="4:7" x14ac:dyDescent="0.2">
      <c r="D5930" s="13"/>
      <c r="G5930" s="13"/>
    </row>
    <row r="5931" spans="4:7" x14ac:dyDescent="0.2">
      <c r="D5931" s="13"/>
      <c r="G5931" s="13"/>
    </row>
    <row r="5932" spans="4:7" x14ac:dyDescent="0.2">
      <c r="D5932" s="13"/>
      <c r="G5932" s="13"/>
    </row>
    <row r="5933" spans="4:7" x14ac:dyDescent="0.2">
      <c r="D5933" s="13"/>
      <c r="G5933" s="13"/>
    </row>
    <row r="5934" spans="4:7" x14ac:dyDescent="0.2">
      <c r="D5934" s="13"/>
      <c r="G5934" s="13"/>
    </row>
    <row r="5935" spans="4:7" x14ac:dyDescent="0.2">
      <c r="D5935" s="13"/>
      <c r="G5935" s="13"/>
    </row>
    <row r="5936" spans="4:7" x14ac:dyDescent="0.2">
      <c r="D5936" s="13"/>
      <c r="G5936" s="13"/>
    </row>
    <row r="5937" spans="4:7" x14ac:dyDescent="0.2">
      <c r="D5937" s="13"/>
      <c r="G5937" s="13"/>
    </row>
    <row r="5938" spans="4:7" x14ac:dyDescent="0.2">
      <c r="D5938" s="13"/>
      <c r="G5938" s="13"/>
    </row>
    <row r="5939" spans="4:7" x14ac:dyDescent="0.2">
      <c r="D5939" s="13"/>
      <c r="G5939" s="13"/>
    </row>
    <row r="5940" spans="4:7" x14ac:dyDescent="0.2">
      <c r="D5940" s="13"/>
      <c r="G5940" s="13"/>
    </row>
    <row r="5941" spans="4:7" x14ac:dyDescent="0.2">
      <c r="D5941" s="13"/>
      <c r="G5941" s="13"/>
    </row>
    <row r="5942" spans="4:7" x14ac:dyDescent="0.2">
      <c r="D5942" s="13"/>
      <c r="G5942" s="13"/>
    </row>
    <row r="5943" spans="4:7" x14ac:dyDescent="0.2">
      <c r="D5943" s="13"/>
      <c r="G5943" s="13"/>
    </row>
    <row r="5944" spans="4:7" x14ac:dyDescent="0.2">
      <c r="D5944" s="13"/>
      <c r="G5944" s="13"/>
    </row>
    <row r="5945" spans="4:7" x14ac:dyDescent="0.2">
      <c r="D5945" s="13"/>
      <c r="G5945" s="13"/>
    </row>
    <row r="5946" spans="4:7" x14ac:dyDescent="0.2">
      <c r="D5946" s="13"/>
      <c r="G5946" s="13"/>
    </row>
    <row r="5947" spans="4:7" x14ac:dyDescent="0.2">
      <c r="D5947" s="13"/>
      <c r="G5947" s="13"/>
    </row>
    <row r="5948" spans="4:7" x14ac:dyDescent="0.2">
      <c r="D5948" s="13"/>
      <c r="G5948" s="13"/>
    </row>
    <row r="5949" spans="4:7" x14ac:dyDescent="0.2">
      <c r="D5949" s="13"/>
      <c r="G5949" s="13"/>
    </row>
    <row r="5950" spans="4:7" x14ac:dyDescent="0.2">
      <c r="D5950" s="13"/>
      <c r="G5950" s="13"/>
    </row>
    <row r="5951" spans="4:7" x14ac:dyDescent="0.2">
      <c r="D5951" s="13"/>
      <c r="G5951" s="13"/>
    </row>
    <row r="5952" spans="4:7" x14ac:dyDescent="0.2">
      <c r="D5952" s="13"/>
      <c r="G5952" s="13"/>
    </row>
    <row r="5953" spans="4:7" x14ac:dyDescent="0.2">
      <c r="D5953" s="13"/>
      <c r="G5953" s="13"/>
    </row>
    <row r="5954" spans="4:7" x14ac:dyDescent="0.2">
      <c r="D5954" s="13"/>
      <c r="G5954" s="13"/>
    </row>
    <row r="5955" spans="4:7" x14ac:dyDescent="0.2">
      <c r="D5955" s="13"/>
      <c r="G5955" s="13"/>
    </row>
    <row r="5956" spans="4:7" x14ac:dyDescent="0.2">
      <c r="D5956" s="13"/>
      <c r="G5956" s="13"/>
    </row>
    <row r="5957" spans="4:7" x14ac:dyDescent="0.2">
      <c r="D5957" s="13"/>
      <c r="G5957" s="13"/>
    </row>
    <row r="5958" spans="4:7" x14ac:dyDescent="0.2">
      <c r="D5958" s="13"/>
      <c r="G5958" s="13"/>
    </row>
    <row r="5959" spans="4:7" x14ac:dyDescent="0.2">
      <c r="D5959" s="13"/>
      <c r="G5959" s="13"/>
    </row>
    <row r="5960" spans="4:7" x14ac:dyDescent="0.2">
      <c r="D5960" s="13"/>
      <c r="G5960" s="13"/>
    </row>
    <row r="5961" spans="4:7" x14ac:dyDescent="0.2">
      <c r="D5961" s="13"/>
      <c r="G5961" s="13"/>
    </row>
    <row r="5962" spans="4:7" x14ac:dyDescent="0.2">
      <c r="D5962" s="13"/>
      <c r="G5962" s="13"/>
    </row>
    <row r="5963" spans="4:7" x14ac:dyDescent="0.2">
      <c r="D5963" s="13"/>
      <c r="G5963" s="13"/>
    </row>
    <row r="5964" spans="4:7" x14ac:dyDescent="0.2">
      <c r="D5964" s="13"/>
      <c r="G5964" s="13"/>
    </row>
    <row r="5965" spans="4:7" x14ac:dyDescent="0.2">
      <c r="D5965" s="13"/>
      <c r="G5965" s="13"/>
    </row>
    <row r="5966" spans="4:7" x14ac:dyDescent="0.2">
      <c r="D5966" s="13"/>
      <c r="G5966" s="13"/>
    </row>
    <row r="5967" spans="4:7" x14ac:dyDescent="0.2">
      <c r="D5967" s="13"/>
      <c r="G5967" s="13"/>
    </row>
    <row r="5968" spans="4:7" x14ac:dyDescent="0.2">
      <c r="D5968" s="13"/>
      <c r="G5968" s="13"/>
    </row>
    <row r="5969" spans="4:7" x14ac:dyDescent="0.2">
      <c r="D5969" s="13"/>
      <c r="G5969" s="13"/>
    </row>
    <row r="5970" spans="4:7" x14ac:dyDescent="0.2">
      <c r="D5970" s="13"/>
      <c r="G5970" s="13"/>
    </row>
    <row r="5971" spans="4:7" x14ac:dyDescent="0.2">
      <c r="D5971" s="13"/>
      <c r="G5971" s="13"/>
    </row>
    <row r="5972" spans="4:7" x14ac:dyDescent="0.2">
      <c r="D5972" s="13"/>
      <c r="G5972" s="13"/>
    </row>
    <row r="5973" spans="4:7" x14ac:dyDescent="0.2">
      <c r="D5973" s="13"/>
      <c r="G5973" s="13"/>
    </row>
    <row r="5974" spans="4:7" x14ac:dyDescent="0.2">
      <c r="D5974" s="13"/>
      <c r="G5974" s="13"/>
    </row>
    <row r="5975" spans="4:7" x14ac:dyDescent="0.2">
      <c r="D5975" s="13"/>
      <c r="G5975" s="13"/>
    </row>
    <row r="5976" spans="4:7" x14ac:dyDescent="0.2">
      <c r="D5976" s="13"/>
      <c r="G5976" s="13"/>
    </row>
    <row r="5977" spans="4:7" x14ac:dyDescent="0.2">
      <c r="D5977" s="13"/>
      <c r="G5977" s="13"/>
    </row>
    <row r="5978" spans="4:7" x14ac:dyDescent="0.2">
      <c r="D5978" s="13"/>
      <c r="G5978" s="13"/>
    </row>
    <row r="5979" spans="4:7" x14ac:dyDescent="0.2">
      <c r="D5979" s="13"/>
      <c r="G5979" s="13"/>
    </row>
    <row r="5980" spans="4:7" x14ac:dyDescent="0.2">
      <c r="D5980" s="13"/>
      <c r="G5980" s="13"/>
    </row>
    <row r="5981" spans="4:7" x14ac:dyDescent="0.2">
      <c r="D5981" s="13"/>
      <c r="G5981" s="13"/>
    </row>
    <row r="5982" spans="4:7" x14ac:dyDescent="0.2">
      <c r="D5982" s="13"/>
      <c r="G5982" s="13"/>
    </row>
    <row r="5983" spans="4:7" x14ac:dyDescent="0.2">
      <c r="D5983" s="13"/>
      <c r="G5983" s="13"/>
    </row>
    <row r="5984" spans="4:7" x14ac:dyDescent="0.2">
      <c r="D5984" s="13"/>
      <c r="G5984" s="13"/>
    </row>
    <row r="5985" spans="4:7" x14ac:dyDescent="0.2">
      <c r="D5985" s="13"/>
      <c r="G5985" s="13"/>
    </row>
    <row r="5986" spans="4:7" x14ac:dyDescent="0.2">
      <c r="D5986" s="13"/>
      <c r="G5986" s="13"/>
    </row>
    <row r="5987" spans="4:7" x14ac:dyDescent="0.2">
      <c r="D5987" s="13"/>
      <c r="G5987" s="13"/>
    </row>
    <row r="5988" spans="4:7" x14ac:dyDescent="0.2">
      <c r="D5988" s="13"/>
      <c r="G5988" s="13"/>
    </row>
    <row r="5989" spans="4:7" x14ac:dyDescent="0.2">
      <c r="D5989" s="13"/>
      <c r="G5989" s="13"/>
    </row>
    <row r="5990" spans="4:7" x14ac:dyDescent="0.2">
      <c r="D5990" s="13"/>
      <c r="G5990" s="13"/>
    </row>
    <row r="5991" spans="4:7" x14ac:dyDescent="0.2">
      <c r="D5991" s="13"/>
      <c r="G5991" s="13"/>
    </row>
    <row r="5992" spans="4:7" x14ac:dyDescent="0.2">
      <c r="D5992" s="13"/>
      <c r="G5992" s="13"/>
    </row>
    <row r="5993" spans="4:7" x14ac:dyDescent="0.2">
      <c r="D5993" s="13"/>
      <c r="G5993" s="13"/>
    </row>
    <row r="5994" spans="4:7" x14ac:dyDescent="0.2">
      <c r="D5994" s="13"/>
      <c r="G5994" s="13"/>
    </row>
    <row r="5995" spans="4:7" x14ac:dyDescent="0.2">
      <c r="D5995" s="13"/>
      <c r="G5995" s="13"/>
    </row>
    <row r="5996" spans="4:7" x14ac:dyDescent="0.2">
      <c r="D5996" s="13"/>
      <c r="G5996" s="13"/>
    </row>
    <row r="5997" spans="4:7" x14ac:dyDescent="0.2">
      <c r="D5997" s="13"/>
      <c r="G5997" s="13"/>
    </row>
    <row r="5998" spans="4:7" x14ac:dyDescent="0.2">
      <c r="D5998" s="13"/>
      <c r="G5998" s="13"/>
    </row>
    <row r="5999" spans="4:7" x14ac:dyDescent="0.2">
      <c r="D5999" s="13"/>
      <c r="G5999" s="13"/>
    </row>
    <row r="6000" spans="4:7" x14ac:dyDescent="0.2">
      <c r="D6000" s="13"/>
      <c r="G6000" s="13"/>
    </row>
    <row r="6001" spans="4:7" x14ac:dyDescent="0.2">
      <c r="D6001" s="13"/>
      <c r="G6001" s="13"/>
    </row>
    <row r="6002" spans="4:7" x14ac:dyDescent="0.2">
      <c r="D6002" s="13"/>
      <c r="G6002" s="13"/>
    </row>
    <row r="6003" spans="4:7" x14ac:dyDescent="0.2">
      <c r="D6003" s="13"/>
      <c r="G6003" s="13"/>
    </row>
    <row r="6004" spans="4:7" x14ac:dyDescent="0.2">
      <c r="D6004" s="13"/>
      <c r="G6004" s="13"/>
    </row>
    <row r="6005" spans="4:7" x14ac:dyDescent="0.2">
      <c r="D6005" s="13"/>
      <c r="G6005" s="13"/>
    </row>
    <row r="6006" spans="4:7" x14ac:dyDescent="0.2">
      <c r="D6006" s="13"/>
      <c r="G6006" s="13"/>
    </row>
    <row r="6007" spans="4:7" x14ac:dyDescent="0.2">
      <c r="D6007" s="13"/>
      <c r="G6007" s="13"/>
    </row>
    <row r="6008" spans="4:7" x14ac:dyDescent="0.2">
      <c r="D6008" s="13"/>
      <c r="G6008" s="13"/>
    </row>
    <row r="6009" spans="4:7" x14ac:dyDescent="0.2">
      <c r="D6009" s="13"/>
      <c r="G6009" s="13"/>
    </row>
    <row r="6010" spans="4:7" x14ac:dyDescent="0.2">
      <c r="D6010" s="13"/>
      <c r="G6010" s="13"/>
    </row>
    <row r="6011" spans="4:7" x14ac:dyDescent="0.2">
      <c r="D6011" s="13"/>
      <c r="G6011" s="13"/>
    </row>
    <row r="6012" spans="4:7" x14ac:dyDescent="0.2">
      <c r="D6012" s="13"/>
      <c r="G6012" s="13"/>
    </row>
    <row r="6013" spans="4:7" x14ac:dyDescent="0.2">
      <c r="D6013" s="13"/>
      <c r="G6013" s="13"/>
    </row>
    <row r="6014" spans="4:7" x14ac:dyDescent="0.2">
      <c r="D6014" s="13"/>
      <c r="G6014" s="13"/>
    </row>
    <row r="6015" spans="4:7" x14ac:dyDescent="0.2">
      <c r="D6015" s="13"/>
      <c r="G6015" s="13"/>
    </row>
    <row r="6016" spans="4:7" x14ac:dyDescent="0.2">
      <c r="D6016" s="13"/>
      <c r="G6016" s="13"/>
    </row>
    <row r="6017" spans="4:7" x14ac:dyDescent="0.2">
      <c r="D6017" s="13"/>
      <c r="G6017" s="13"/>
    </row>
    <row r="6018" spans="4:7" x14ac:dyDescent="0.2">
      <c r="D6018" s="13"/>
      <c r="G6018" s="13"/>
    </row>
    <row r="6019" spans="4:7" x14ac:dyDescent="0.2">
      <c r="D6019" s="13"/>
      <c r="G6019" s="13"/>
    </row>
    <row r="6020" spans="4:7" x14ac:dyDescent="0.2">
      <c r="D6020" s="13"/>
      <c r="G6020" s="13"/>
    </row>
    <row r="6021" spans="4:7" x14ac:dyDescent="0.2">
      <c r="D6021" s="13"/>
      <c r="G6021" s="13"/>
    </row>
    <row r="6022" spans="4:7" x14ac:dyDescent="0.2">
      <c r="D6022" s="13"/>
      <c r="G6022" s="13"/>
    </row>
    <row r="6023" spans="4:7" x14ac:dyDescent="0.2">
      <c r="D6023" s="13"/>
      <c r="G6023" s="13"/>
    </row>
    <row r="6024" spans="4:7" x14ac:dyDescent="0.2">
      <c r="D6024" s="13"/>
      <c r="G6024" s="13"/>
    </row>
    <row r="6025" spans="4:7" x14ac:dyDescent="0.2">
      <c r="D6025" s="13"/>
      <c r="G6025" s="13"/>
    </row>
    <row r="6026" spans="4:7" x14ac:dyDescent="0.2">
      <c r="D6026" s="13"/>
      <c r="G6026" s="13"/>
    </row>
    <row r="6027" spans="4:7" x14ac:dyDescent="0.2">
      <c r="D6027" s="13"/>
      <c r="G6027" s="13"/>
    </row>
    <row r="6028" spans="4:7" x14ac:dyDescent="0.2">
      <c r="D6028" s="13"/>
      <c r="G6028" s="13"/>
    </row>
    <row r="6029" spans="4:7" x14ac:dyDescent="0.2">
      <c r="D6029" s="13"/>
      <c r="G6029" s="13"/>
    </row>
    <row r="6030" spans="4:7" x14ac:dyDescent="0.2">
      <c r="D6030" s="13"/>
      <c r="G6030" s="13"/>
    </row>
    <row r="6031" spans="4:7" x14ac:dyDescent="0.2">
      <c r="D6031" s="13"/>
      <c r="G6031" s="13"/>
    </row>
    <row r="6032" spans="4:7" x14ac:dyDescent="0.2">
      <c r="D6032" s="13"/>
      <c r="G6032" s="13"/>
    </row>
    <row r="6033" spans="4:7" x14ac:dyDescent="0.2">
      <c r="D6033" s="13"/>
      <c r="G6033" s="13"/>
    </row>
    <row r="6034" spans="4:7" x14ac:dyDescent="0.2">
      <c r="D6034" s="13"/>
      <c r="G6034" s="13"/>
    </row>
    <row r="6035" spans="4:7" x14ac:dyDescent="0.2">
      <c r="D6035" s="13"/>
      <c r="G6035" s="13"/>
    </row>
    <row r="6036" spans="4:7" x14ac:dyDescent="0.2">
      <c r="D6036" s="13"/>
      <c r="G6036" s="13"/>
    </row>
    <row r="6037" spans="4:7" x14ac:dyDescent="0.2">
      <c r="D6037" s="13"/>
      <c r="G6037" s="13"/>
    </row>
    <row r="6038" spans="4:7" x14ac:dyDescent="0.2">
      <c r="D6038" s="13"/>
      <c r="G6038" s="13"/>
    </row>
    <row r="6039" spans="4:7" x14ac:dyDescent="0.2">
      <c r="D6039" s="13"/>
      <c r="G6039" s="13"/>
    </row>
    <row r="6040" spans="4:7" x14ac:dyDescent="0.2">
      <c r="D6040" s="13"/>
      <c r="G6040" s="13"/>
    </row>
    <row r="6041" spans="4:7" x14ac:dyDescent="0.2">
      <c r="D6041" s="13"/>
      <c r="G6041" s="13"/>
    </row>
    <row r="6042" spans="4:7" x14ac:dyDescent="0.2">
      <c r="D6042" s="13"/>
      <c r="G6042" s="13"/>
    </row>
    <row r="6043" spans="4:7" x14ac:dyDescent="0.2">
      <c r="D6043" s="13"/>
      <c r="G6043" s="13"/>
    </row>
    <row r="6044" spans="4:7" x14ac:dyDescent="0.2">
      <c r="D6044" s="13"/>
      <c r="G6044" s="13"/>
    </row>
    <row r="6045" spans="4:7" x14ac:dyDescent="0.2">
      <c r="D6045" s="13"/>
      <c r="G6045" s="13"/>
    </row>
    <row r="6046" spans="4:7" x14ac:dyDescent="0.2">
      <c r="D6046" s="13"/>
      <c r="G6046" s="13"/>
    </row>
    <row r="6047" spans="4:7" x14ac:dyDescent="0.2">
      <c r="D6047" s="13"/>
      <c r="G6047" s="13"/>
    </row>
    <row r="6048" spans="4:7" x14ac:dyDescent="0.2">
      <c r="D6048" s="13"/>
      <c r="G6048" s="13"/>
    </row>
    <row r="6049" spans="4:7" x14ac:dyDescent="0.2">
      <c r="D6049" s="13"/>
      <c r="G6049" s="13"/>
    </row>
    <row r="6050" spans="4:7" x14ac:dyDescent="0.2">
      <c r="D6050" s="13"/>
      <c r="G6050" s="13"/>
    </row>
    <row r="6051" spans="4:7" x14ac:dyDescent="0.2">
      <c r="D6051" s="13"/>
      <c r="G6051" s="13"/>
    </row>
    <row r="6052" spans="4:7" x14ac:dyDescent="0.2">
      <c r="D6052" s="13"/>
      <c r="G6052" s="13"/>
    </row>
    <row r="6053" spans="4:7" x14ac:dyDescent="0.2">
      <c r="D6053" s="13"/>
      <c r="G6053" s="13"/>
    </row>
    <row r="6054" spans="4:7" x14ac:dyDescent="0.2">
      <c r="D6054" s="13"/>
      <c r="G6054" s="13"/>
    </row>
    <row r="6055" spans="4:7" x14ac:dyDescent="0.2">
      <c r="D6055" s="13"/>
      <c r="G6055" s="13"/>
    </row>
    <row r="6056" spans="4:7" x14ac:dyDescent="0.2">
      <c r="D6056" s="13"/>
      <c r="G6056" s="13"/>
    </row>
    <row r="6057" spans="4:7" x14ac:dyDescent="0.2">
      <c r="D6057" s="13"/>
      <c r="G6057" s="13"/>
    </row>
    <row r="6058" spans="4:7" x14ac:dyDescent="0.2">
      <c r="D6058" s="13"/>
      <c r="G6058" s="13"/>
    </row>
    <row r="6059" spans="4:7" x14ac:dyDescent="0.2">
      <c r="D6059" s="13"/>
      <c r="G6059" s="13"/>
    </row>
    <row r="6060" spans="4:7" x14ac:dyDescent="0.2">
      <c r="D6060" s="13"/>
      <c r="G6060" s="13"/>
    </row>
    <row r="6061" spans="4:7" x14ac:dyDescent="0.2">
      <c r="D6061" s="13"/>
      <c r="G6061" s="13"/>
    </row>
    <row r="6062" spans="4:7" x14ac:dyDescent="0.2">
      <c r="D6062" s="13"/>
      <c r="G6062" s="13"/>
    </row>
    <row r="6063" spans="4:7" x14ac:dyDescent="0.2">
      <c r="D6063" s="13"/>
      <c r="G6063" s="13"/>
    </row>
    <row r="6064" spans="4:7" x14ac:dyDescent="0.2">
      <c r="D6064" s="13"/>
      <c r="G6064" s="13"/>
    </row>
    <row r="6065" spans="4:7" x14ac:dyDescent="0.2">
      <c r="D6065" s="13"/>
      <c r="G6065" s="13"/>
    </row>
    <row r="6066" spans="4:7" x14ac:dyDescent="0.2">
      <c r="D6066" s="13"/>
      <c r="G6066" s="13"/>
    </row>
    <row r="6067" spans="4:7" x14ac:dyDescent="0.2">
      <c r="D6067" s="13"/>
      <c r="G6067" s="13"/>
    </row>
    <row r="6068" spans="4:7" x14ac:dyDescent="0.2">
      <c r="D6068" s="13"/>
      <c r="G6068" s="13"/>
    </row>
    <row r="6069" spans="4:7" x14ac:dyDescent="0.2">
      <c r="D6069" s="13"/>
      <c r="G6069" s="13"/>
    </row>
    <row r="6070" spans="4:7" x14ac:dyDescent="0.2">
      <c r="D6070" s="13"/>
      <c r="G6070" s="13"/>
    </row>
    <row r="6071" spans="4:7" x14ac:dyDescent="0.2">
      <c r="D6071" s="13"/>
      <c r="G6071" s="13"/>
    </row>
    <row r="6072" spans="4:7" x14ac:dyDescent="0.2">
      <c r="D6072" s="13"/>
      <c r="G6072" s="13"/>
    </row>
    <row r="6073" spans="4:7" x14ac:dyDescent="0.2">
      <c r="D6073" s="13"/>
      <c r="G6073" s="13"/>
    </row>
    <row r="6074" spans="4:7" x14ac:dyDescent="0.2">
      <c r="D6074" s="13"/>
      <c r="G6074" s="13"/>
    </row>
    <row r="6075" spans="4:7" x14ac:dyDescent="0.2">
      <c r="D6075" s="13"/>
      <c r="G6075" s="13"/>
    </row>
    <row r="6076" spans="4:7" x14ac:dyDescent="0.2">
      <c r="D6076" s="13"/>
      <c r="G6076" s="13"/>
    </row>
    <row r="6077" spans="4:7" x14ac:dyDescent="0.2">
      <c r="D6077" s="13"/>
      <c r="G6077" s="13"/>
    </row>
    <row r="6078" spans="4:7" x14ac:dyDescent="0.2">
      <c r="D6078" s="13"/>
      <c r="G6078" s="13"/>
    </row>
    <row r="6079" spans="4:7" x14ac:dyDescent="0.2">
      <c r="D6079" s="13"/>
      <c r="G6079" s="13"/>
    </row>
    <row r="6080" spans="4:7" x14ac:dyDescent="0.2">
      <c r="D6080" s="13"/>
      <c r="G6080" s="13"/>
    </row>
    <row r="6081" spans="4:7" x14ac:dyDescent="0.2">
      <c r="D6081" s="13"/>
      <c r="G6081" s="13"/>
    </row>
    <row r="6082" spans="4:7" x14ac:dyDescent="0.2">
      <c r="D6082" s="13"/>
      <c r="G6082" s="13"/>
    </row>
    <row r="6083" spans="4:7" x14ac:dyDescent="0.2">
      <c r="D6083" s="13"/>
      <c r="G6083" s="13"/>
    </row>
    <row r="6084" spans="4:7" x14ac:dyDescent="0.2">
      <c r="D6084" s="13"/>
      <c r="G6084" s="13"/>
    </row>
    <row r="6085" spans="4:7" x14ac:dyDescent="0.2">
      <c r="D6085" s="13"/>
      <c r="G6085" s="13"/>
    </row>
    <row r="6086" spans="4:7" x14ac:dyDescent="0.2">
      <c r="D6086" s="13"/>
      <c r="G6086" s="13"/>
    </row>
    <row r="6087" spans="4:7" x14ac:dyDescent="0.2">
      <c r="D6087" s="13"/>
      <c r="G6087" s="13"/>
    </row>
    <row r="6088" spans="4:7" x14ac:dyDescent="0.2">
      <c r="D6088" s="13"/>
      <c r="G6088" s="13"/>
    </row>
    <row r="6089" spans="4:7" x14ac:dyDescent="0.2">
      <c r="D6089" s="13"/>
      <c r="G6089" s="13"/>
    </row>
    <row r="6090" spans="4:7" x14ac:dyDescent="0.2">
      <c r="D6090" s="13"/>
      <c r="G6090" s="13"/>
    </row>
    <row r="6091" spans="4:7" x14ac:dyDescent="0.2">
      <c r="D6091" s="13"/>
      <c r="G6091" s="13"/>
    </row>
    <row r="6092" spans="4:7" x14ac:dyDescent="0.2">
      <c r="D6092" s="13"/>
      <c r="G6092" s="13"/>
    </row>
    <row r="6093" spans="4:7" x14ac:dyDescent="0.2">
      <c r="D6093" s="13"/>
      <c r="G6093" s="13"/>
    </row>
    <row r="6094" spans="4:7" x14ac:dyDescent="0.2">
      <c r="D6094" s="13"/>
      <c r="G6094" s="13"/>
    </row>
    <row r="6095" spans="4:7" x14ac:dyDescent="0.2">
      <c r="D6095" s="13"/>
      <c r="G6095" s="13"/>
    </row>
    <row r="6096" spans="4:7" x14ac:dyDescent="0.2">
      <c r="D6096" s="13"/>
      <c r="G6096" s="13"/>
    </row>
    <row r="6097" spans="4:7" x14ac:dyDescent="0.2">
      <c r="D6097" s="13"/>
      <c r="G6097" s="13"/>
    </row>
    <row r="6098" spans="4:7" x14ac:dyDescent="0.2">
      <c r="D6098" s="13"/>
      <c r="G6098" s="13"/>
    </row>
    <row r="6099" spans="4:7" x14ac:dyDescent="0.2">
      <c r="D6099" s="13"/>
      <c r="G6099" s="13"/>
    </row>
    <row r="6100" spans="4:7" x14ac:dyDescent="0.2">
      <c r="D6100" s="13"/>
      <c r="G6100" s="13"/>
    </row>
    <row r="6101" spans="4:7" x14ac:dyDescent="0.2">
      <c r="D6101" s="13"/>
      <c r="G6101" s="13"/>
    </row>
    <row r="6102" spans="4:7" x14ac:dyDescent="0.2">
      <c r="D6102" s="13"/>
      <c r="G6102" s="13"/>
    </row>
    <row r="6103" spans="4:7" x14ac:dyDescent="0.2">
      <c r="D6103" s="13"/>
      <c r="G6103" s="13"/>
    </row>
    <row r="6104" spans="4:7" x14ac:dyDescent="0.2">
      <c r="D6104" s="13"/>
      <c r="G6104" s="13"/>
    </row>
    <row r="6105" spans="4:7" x14ac:dyDescent="0.2">
      <c r="D6105" s="13"/>
      <c r="G6105" s="13"/>
    </row>
    <row r="6106" spans="4:7" x14ac:dyDescent="0.2">
      <c r="D6106" s="13"/>
      <c r="G6106" s="13"/>
    </row>
    <row r="6107" spans="4:7" x14ac:dyDescent="0.2">
      <c r="D6107" s="13"/>
      <c r="G6107" s="13"/>
    </row>
    <row r="6108" spans="4:7" x14ac:dyDescent="0.2">
      <c r="D6108" s="13"/>
      <c r="G6108" s="13"/>
    </row>
    <row r="6109" spans="4:7" x14ac:dyDescent="0.2">
      <c r="D6109" s="13"/>
      <c r="G6109" s="13"/>
    </row>
    <row r="6110" spans="4:7" x14ac:dyDescent="0.2">
      <c r="D6110" s="13"/>
      <c r="G6110" s="13"/>
    </row>
    <row r="6111" spans="4:7" x14ac:dyDescent="0.2">
      <c r="D6111" s="13"/>
      <c r="G6111" s="13"/>
    </row>
    <row r="6112" spans="4:7" x14ac:dyDescent="0.2">
      <c r="D6112" s="13"/>
      <c r="G6112" s="13"/>
    </row>
    <row r="6113" spans="4:7" x14ac:dyDescent="0.2">
      <c r="D6113" s="13"/>
      <c r="G6113" s="13"/>
    </row>
    <row r="6114" spans="4:7" x14ac:dyDescent="0.2">
      <c r="D6114" s="13"/>
      <c r="G6114" s="13"/>
    </row>
    <row r="6115" spans="4:7" x14ac:dyDescent="0.2">
      <c r="D6115" s="13"/>
      <c r="G6115" s="13"/>
    </row>
    <row r="6116" spans="4:7" x14ac:dyDescent="0.2">
      <c r="D6116" s="13"/>
      <c r="G6116" s="13"/>
    </row>
    <row r="6117" spans="4:7" x14ac:dyDescent="0.2">
      <c r="D6117" s="13"/>
      <c r="G6117" s="13"/>
    </row>
    <row r="6118" spans="4:7" x14ac:dyDescent="0.2">
      <c r="D6118" s="13"/>
      <c r="G6118" s="13"/>
    </row>
    <row r="6119" spans="4:7" x14ac:dyDescent="0.2">
      <c r="D6119" s="13"/>
      <c r="G6119" s="13"/>
    </row>
    <row r="6120" spans="4:7" x14ac:dyDescent="0.2">
      <c r="D6120" s="13"/>
      <c r="G6120" s="13"/>
    </row>
    <row r="6121" spans="4:7" x14ac:dyDescent="0.2">
      <c r="D6121" s="13"/>
      <c r="G6121" s="13"/>
    </row>
    <row r="6122" spans="4:7" x14ac:dyDescent="0.2">
      <c r="D6122" s="13"/>
      <c r="G6122" s="13"/>
    </row>
    <row r="6123" spans="4:7" x14ac:dyDescent="0.2">
      <c r="D6123" s="13"/>
      <c r="G6123" s="13"/>
    </row>
    <row r="6124" spans="4:7" x14ac:dyDescent="0.2">
      <c r="D6124" s="13"/>
      <c r="G6124" s="13"/>
    </row>
    <row r="6125" spans="4:7" x14ac:dyDescent="0.2">
      <c r="D6125" s="13"/>
      <c r="G6125" s="13"/>
    </row>
    <row r="6126" spans="4:7" x14ac:dyDescent="0.2">
      <c r="D6126" s="13"/>
      <c r="G6126" s="13"/>
    </row>
    <row r="6127" spans="4:7" x14ac:dyDescent="0.2">
      <c r="D6127" s="13"/>
      <c r="G6127" s="13"/>
    </row>
    <row r="6128" spans="4:7" x14ac:dyDescent="0.2">
      <c r="D6128" s="13"/>
      <c r="G6128" s="13"/>
    </row>
    <row r="6129" spans="4:7" x14ac:dyDescent="0.2">
      <c r="D6129" s="13"/>
      <c r="G6129" s="13"/>
    </row>
    <row r="6130" spans="4:7" x14ac:dyDescent="0.2">
      <c r="D6130" s="13"/>
      <c r="G6130" s="13"/>
    </row>
    <row r="6131" spans="4:7" x14ac:dyDescent="0.2">
      <c r="D6131" s="13"/>
      <c r="G6131" s="13"/>
    </row>
    <row r="6132" spans="4:7" x14ac:dyDescent="0.2">
      <c r="D6132" s="13"/>
      <c r="G6132" s="13"/>
    </row>
    <row r="6133" spans="4:7" x14ac:dyDescent="0.2">
      <c r="D6133" s="13"/>
      <c r="G6133" s="13"/>
    </row>
    <row r="6134" spans="4:7" x14ac:dyDescent="0.2">
      <c r="D6134" s="13"/>
      <c r="G6134" s="13"/>
    </row>
    <row r="6135" spans="4:7" x14ac:dyDescent="0.2">
      <c r="D6135" s="13"/>
      <c r="G6135" s="13"/>
    </row>
    <row r="6136" spans="4:7" x14ac:dyDescent="0.2">
      <c r="D6136" s="13"/>
      <c r="G6136" s="13"/>
    </row>
    <row r="6137" spans="4:7" x14ac:dyDescent="0.2">
      <c r="D6137" s="13"/>
      <c r="G6137" s="13"/>
    </row>
    <row r="6138" spans="4:7" x14ac:dyDescent="0.2">
      <c r="D6138" s="13"/>
      <c r="G6138" s="13"/>
    </row>
    <row r="6139" spans="4:7" x14ac:dyDescent="0.2">
      <c r="D6139" s="13"/>
      <c r="G6139" s="13"/>
    </row>
    <row r="6140" spans="4:7" x14ac:dyDescent="0.2">
      <c r="D6140" s="13"/>
      <c r="G6140" s="13"/>
    </row>
    <row r="6141" spans="4:7" x14ac:dyDescent="0.2">
      <c r="D6141" s="13"/>
      <c r="G6141" s="13"/>
    </row>
    <row r="6142" spans="4:7" x14ac:dyDescent="0.2">
      <c r="D6142" s="13"/>
      <c r="G6142" s="13"/>
    </row>
    <row r="6143" spans="4:7" x14ac:dyDescent="0.2">
      <c r="D6143" s="13"/>
      <c r="G6143" s="13"/>
    </row>
    <row r="6144" spans="4:7" x14ac:dyDescent="0.2">
      <c r="D6144" s="13"/>
      <c r="G6144" s="13"/>
    </row>
    <row r="6145" spans="4:7" x14ac:dyDescent="0.2">
      <c r="D6145" s="13"/>
      <c r="G6145" s="13"/>
    </row>
    <row r="6146" spans="4:7" x14ac:dyDescent="0.2">
      <c r="D6146" s="13"/>
      <c r="G6146" s="13"/>
    </row>
    <row r="6147" spans="4:7" x14ac:dyDescent="0.2">
      <c r="D6147" s="13"/>
      <c r="G6147" s="13"/>
    </row>
    <row r="6148" spans="4:7" x14ac:dyDescent="0.2">
      <c r="D6148" s="13"/>
      <c r="G6148" s="13"/>
    </row>
    <row r="6149" spans="4:7" x14ac:dyDescent="0.2">
      <c r="D6149" s="13"/>
      <c r="G6149" s="13"/>
    </row>
    <row r="6150" spans="4:7" x14ac:dyDescent="0.2">
      <c r="D6150" s="13"/>
      <c r="G6150" s="13"/>
    </row>
    <row r="6151" spans="4:7" x14ac:dyDescent="0.2">
      <c r="D6151" s="13"/>
      <c r="G6151" s="13"/>
    </row>
    <row r="6152" spans="4:7" x14ac:dyDescent="0.2">
      <c r="D6152" s="13"/>
      <c r="G6152" s="13"/>
    </row>
    <row r="6153" spans="4:7" x14ac:dyDescent="0.2">
      <c r="D6153" s="13"/>
      <c r="G6153" s="13"/>
    </row>
    <row r="6154" spans="4:7" x14ac:dyDescent="0.2">
      <c r="D6154" s="13"/>
      <c r="G6154" s="13"/>
    </row>
    <row r="6155" spans="4:7" x14ac:dyDescent="0.2">
      <c r="D6155" s="13"/>
      <c r="G6155" s="13"/>
    </row>
    <row r="6156" spans="4:7" x14ac:dyDescent="0.2">
      <c r="D6156" s="13"/>
      <c r="G6156" s="13"/>
    </row>
    <row r="6157" spans="4:7" x14ac:dyDescent="0.2">
      <c r="D6157" s="13"/>
      <c r="G6157" s="13"/>
    </row>
    <row r="6158" spans="4:7" x14ac:dyDescent="0.2">
      <c r="D6158" s="13"/>
      <c r="G6158" s="13"/>
    </row>
    <row r="6159" spans="4:7" x14ac:dyDescent="0.2">
      <c r="D6159" s="13"/>
      <c r="G6159" s="13"/>
    </row>
    <row r="6160" spans="4:7" x14ac:dyDescent="0.2">
      <c r="D6160" s="13"/>
      <c r="G6160" s="13"/>
    </row>
    <row r="6161" spans="4:7" x14ac:dyDescent="0.2">
      <c r="D6161" s="13"/>
      <c r="G6161" s="13"/>
    </row>
    <row r="6162" spans="4:7" x14ac:dyDescent="0.2">
      <c r="D6162" s="13"/>
      <c r="G6162" s="13"/>
    </row>
    <row r="6163" spans="4:7" x14ac:dyDescent="0.2">
      <c r="D6163" s="13"/>
      <c r="G6163" s="13"/>
    </row>
    <row r="6164" spans="4:7" x14ac:dyDescent="0.2">
      <c r="D6164" s="13"/>
      <c r="G6164" s="13"/>
    </row>
    <row r="6165" spans="4:7" x14ac:dyDescent="0.2">
      <c r="D6165" s="13"/>
      <c r="G6165" s="13"/>
    </row>
    <row r="6166" spans="4:7" x14ac:dyDescent="0.2">
      <c r="D6166" s="13"/>
      <c r="G6166" s="13"/>
    </row>
    <row r="6167" spans="4:7" x14ac:dyDescent="0.2">
      <c r="D6167" s="13"/>
      <c r="G6167" s="13"/>
    </row>
    <row r="6168" spans="4:7" x14ac:dyDescent="0.2">
      <c r="D6168" s="13"/>
      <c r="G6168" s="13"/>
    </row>
    <row r="6169" spans="4:7" x14ac:dyDescent="0.2">
      <c r="D6169" s="13"/>
      <c r="G6169" s="13"/>
    </row>
    <row r="6170" spans="4:7" x14ac:dyDescent="0.2">
      <c r="D6170" s="13"/>
      <c r="G6170" s="13"/>
    </row>
    <row r="6171" spans="4:7" x14ac:dyDescent="0.2">
      <c r="D6171" s="13"/>
      <c r="G6171" s="13"/>
    </row>
    <row r="6172" spans="4:7" x14ac:dyDescent="0.2">
      <c r="D6172" s="13"/>
      <c r="G6172" s="13"/>
    </row>
    <row r="6173" spans="4:7" x14ac:dyDescent="0.2">
      <c r="D6173" s="13"/>
      <c r="G6173" s="13"/>
    </row>
    <row r="6174" spans="4:7" x14ac:dyDescent="0.2">
      <c r="D6174" s="13"/>
      <c r="G6174" s="13"/>
    </row>
    <row r="6175" spans="4:7" x14ac:dyDescent="0.2">
      <c r="D6175" s="13"/>
      <c r="G6175" s="13"/>
    </row>
    <row r="6176" spans="4:7" x14ac:dyDescent="0.2">
      <c r="D6176" s="13"/>
      <c r="G6176" s="13"/>
    </row>
    <row r="6177" spans="4:7" x14ac:dyDescent="0.2">
      <c r="D6177" s="13"/>
      <c r="G6177" s="13"/>
    </row>
    <row r="6178" spans="4:7" x14ac:dyDescent="0.2">
      <c r="D6178" s="13"/>
      <c r="G6178" s="13"/>
    </row>
    <row r="6179" spans="4:7" x14ac:dyDescent="0.2">
      <c r="D6179" s="13"/>
      <c r="G6179" s="13"/>
    </row>
    <row r="6180" spans="4:7" x14ac:dyDescent="0.2">
      <c r="D6180" s="13"/>
      <c r="G6180" s="13"/>
    </row>
    <row r="6181" spans="4:7" x14ac:dyDescent="0.2">
      <c r="D6181" s="13"/>
      <c r="G6181" s="13"/>
    </row>
    <row r="6182" spans="4:7" x14ac:dyDescent="0.2">
      <c r="D6182" s="13"/>
      <c r="G6182" s="13"/>
    </row>
    <row r="6183" spans="4:7" x14ac:dyDescent="0.2">
      <c r="D6183" s="13"/>
      <c r="G6183" s="13"/>
    </row>
    <row r="6184" spans="4:7" x14ac:dyDescent="0.2">
      <c r="D6184" s="13"/>
      <c r="G6184" s="13"/>
    </row>
    <row r="6185" spans="4:7" x14ac:dyDescent="0.2">
      <c r="D6185" s="13"/>
      <c r="G6185" s="13"/>
    </row>
    <row r="6186" spans="4:7" x14ac:dyDescent="0.2">
      <c r="D6186" s="13"/>
      <c r="G6186" s="13"/>
    </row>
    <row r="6187" spans="4:7" x14ac:dyDescent="0.2">
      <c r="D6187" s="13"/>
      <c r="G6187" s="13"/>
    </row>
    <row r="6188" spans="4:7" x14ac:dyDescent="0.2">
      <c r="D6188" s="13"/>
      <c r="G6188" s="13"/>
    </row>
    <row r="6189" spans="4:7" x14ac:dyDescent="0.2">
      <c r="D6189" s="13"/>
      <c r="G6189" s="13"/>
    </row>
    <row r="6190" spans="4:7" x14ac:dyDescent="0.2">
      <c r="D6190" s="13"/>
      <c r="G6190" s="13"/>
    </row>
    <row r="6191" spans="4:7" x14ac:dyDescent="0.2">
      <c r="D6191" s="13"/>
      <c r="G6191" s="13"/>
    </row>
    <row r="6192" spans="4:7" x14ac:dyDescent="0.2">
      <c r="D6192" s="13"/>
      <c r="G6192" s="13"/>
    </row>
    <row r="6193" spans="4:7" x14ac:dyDescent="0.2">
      <c r="D6193" s="13"/>
      <c r="G6193" s="13"/>
    </row>
    <row r="6194" spans="4:7" x14ac:dyDescent="0.2">
      <c r="D6194" s="13"/>
      <c r="G6194" s="13"/>
    </row>
    <row r="6195" spans="4:7" x14ac:dyDescent="0.2">
      <c r="D6195" s="13"/>
      <c r="G6195" s="13"/>
    </row>
    <row r="6196" spans="4:7" x14ac:dyDescent="0.2">
      <c r="D6196" s="13"/>
      <c r="G6196" s="13"/>
    </row>
    <row r="6197" spans="4:7" x14ac:dyDescent="0.2">
      <c r="D6197" s="13"/>
      <c r="G6197" s="13"/>
    </row>
    <row r="6198" spans="4:7" x14ac:dyDescent="0.2">
      <c r="D6198" s="13"/>
      <c r="G6198" s="13"/>
    </row>
    <row r="6199" spans="4:7" x14ac:dyDescent="0.2">
      <c r="D6199" s="13"/>
      <c r="G6199" s="13"/>
    </row>
    <row r="6200" spans="4:7" x14ac:dyDescent="0.2">
      <c r="D6200" s="13"/>
      <c r="G6200" s="13"/>
    </row>
    <row r="6201" spans="4:7" x14ac:dyDescent="0.2">
      <c r="D6201" s="13"/>
      <c r="G6201" s="13"/>
    </row>
    <row r="6202" spans="4:7" x14ac:dyDescent="0.2">
      <c r="D6202" s="13"/>
      <c r="G6202" s="13"/>
    </row>
    <row r="6203" spans="4:7" x14ac:dyDescent="0.2">
      <c r="D6203" s="13"/>
      <c r="G6203" s="13"/>
    </row>
    <row r="6204" spans="4:7" x14ac:dyDescent="0.2">
      <c r="D6204" s="13"/>
      <c r="G6204" s="13"/>
    </row>
    <row r="6205" spans="4:7" x14ac:dyDescent="0.2">
      <c r="D6205" s="13"/>
      <c r="G6205" s="13"/>
    </row>
    <row r="6206" spans="4:7" x14ac:dyDescent="0.2">
      <c r="D6206" s="13"/>
      <c r="G6206" s="13"/>
    </row>
    <row r="6207" spans="4:7" x14ac:dyDescent="0.2">
      <c r="D6207" s="13"/>
      <c r="G6207" s="13"/>
    </row>
    <row r="6208" spans="4:7" x14ac:dyDescent="0.2">
      <c r="D6208" s="13"/>
      <c r="G6208" s="13"/>
    </row>
    <row r="6209" spans="4:7" x14ac:dyDescent="0.2">
      <c r="D6209" s="13"/>
      <c r="G6209" s="13"/>
    </row>
    <row r="6210" spans="4:7" x14ac:dyDescent="0.2">
      <c r="D6210" s="13"/>
      <c r="G6210" s="13"/>
    </row>
    <row r="6211" spans="4:7" x14ac:dyDescent="0.2">
      <c r="D6211" s="13"/>
      <c r="G6211" s="13"/>
    </row>
    <row r="6212" spans="4:7" x14ac:dyDescent="0.2">
      <c r="D6212" s="13"/>
      <c r="G6212" s="13"/>
    </row>
    <row r="6213" spans="4:7" x14ac:dyDescent="0.2">
      <c r="D6213" s="13"/>
      <c r="G6213" s="13"/>
    </row>
    <row r="6214" spans="4:7" x14ac:dyDescent="0.2">
      <c r="D6214" s="13"/>
      <c r="G6214" s="13"/>
    </row>
    <row r="6215" spans="4:7" x14ac:dyDescent="0.2">
      <c r="D6215" s="13"/>
      <c r="G6215" s="13"/>
    </row>
    <row r="6216" spans="4:7" x14ac:dyDescent="0.2">
      <c r="D6216" s="13"/>
      <c r="G6216" s="13"/>
    </row>
    <row r="6217" spans="4:7" x14ac:dyDescent="0.2">
      <c r="D6217" s="13"/>
      <c r="G6217" s="13"/>
    </row>
    <row r="6218" spans="4:7" x14ac:dyDescent="0.2">
      <c r="D6218" s="13"/>
      <c r="G6218" s="13"/>
    </row>
    <row r="6219" spans="4:7" x14ac:dyDescent="0.2">
      <c r="D6219" s="13"/>
      <c r="G6219" s="13"/>
    </row>
    <row r="6220" spans="4:7" x14ac:dyDescent="0.2">
      <c r="D6220" s="13"/>
      <c r="G6220" s="13"/>
    </row>
    <row r="6221" spans="4:7" x14ac:dyDescent="0.2">
      <c r="D6221" s="13"/>
      <c r="G6221" s="13"/>
    </row>
    <row r="6222" spans="4:7" x14ac:dyDescent="0.2">
      <c r="D6222" s="13"/>
      <c r="G6222" s="13"/>
    </row>
    <row r="6223" spans="4:7" x14ac:dyDescent="0.2">
      <c r="D6223" s="13"/>
      <c r="G6223" s="13"/>
    </row>
    <row r="6224" spans="4:7" x14ac:dyDescent="0.2">
      <c r="D6224" s="13"/>
      <c r="G6224" s="13"/>
    </row>
    <row r="6225" spans="4:7" x14ac:dyDescent="0.2">
      <c r="D6225" s="13"/>
      <c r="G6225" s="13"/>
    </row>
    <row r="6226" spans="4:7" x14ac:dyDescent="0.2">
      <c r="D6226" s="13"/>
      <c r="G6226" s="13"/>
    </row>
    <row r="6227" spans="4:7" x14ac:dyDescent="0.2">
      <c r="D6227" s="13"/>
      <c r="G6227" s="13"/>
    </row>
    <row r="6228" spans="4:7" x14ac:dyDescent="0.2">
      <c r="D6228" s="13"/>
      <c r="G6228" s="13"/>
    </row>
    <row r="6229" spans="4:7" x14ac:dyDescent="0.2">
      <c r="D6229" s="13"/>
      <c r="G6229" s="13"/>
    </row>
    <row r="6230" spans="4:7" x14ac:dyDescent="0.2">
      <c r="D6230" s="13"/>
      <c r="G6230" s="13"/>
    </row>
    <row r="6231" spans="4:7" x14ac:dyDescent="0.2">
      <c r="D6231" s="13"/>
      <c r="G6231" s="13"/>
    </row>
    <row r="6232" spans="4:7" x14ac:dyDescent="0.2">
      <c r="D6232" s="13"/>
      <c r="G6232" s="13"/>
    </row>
    <row r="6233" spans="4:7" x14ac:dyDescent="0.2">
      <c r="D6233" s="13"/>
      <c r="G6233" s="13"/>
    </row>
    <row r="6234" spans="4:7" x14ac:dyDescent="0.2">
      <c r="D6234" s="13"/>
      <c r="G6234" s="13"/>
    </row>
    <row r="6235" spans="4:7" x14ac:dyDescent="0.2">
      <c r="D6235" s="13"/>
      <c r="G6235" s="13"/>
    </row>
    <row r="6236" spans="4:7" x14ac:dyDescent="0.2">
      <c r="D6236" s="13"/>
      <c r="G6236" s="13"/>
    </row>
    <row r="6237" spans="4:7" x14ac:dyDescent="0.2">
      <c r="D6237" s="13"/>
      <c r="G6237" s="13"/>
    </row>
    <row r="6238" spans="4:7" x14ac:dyDescent="0.2">
      <c r="D6238" s="13"/>
      <c r="G6238" s="13"/>
    </row>
    <row r="6239" spans="4:7" x14ac:dyDescent="0.2">
      <c r="D6239" s="13"/>
      <c r="G6239" s="13"/>
    </row>
    <row r="6240" spans="4:7" x14ac:dyDescent="0.2">
      <c r="D6240" s="13"/>
      <c r="G6240" s="13"/>
    </row>
    <row r="6241" spans="4:7" x14ac:dyDescent="0.2">
      <c r="D6241" s="13"/>
      <c r="G6241" s="13"/>
    </row>
    <row r="6242" spans="4:7" x14ac:dyDescent="0.2">
      <c r="D6242" s="13"/>
      <c r="G6242" s="13"/>
    </row>
    <row r="6243" spans="4:7" x14ac:dyDescent="0.2">
      <c r="D6243" s="13"/>
      <c r="G6243" s="13"/>
    </row>
    <row r="6244" spans="4:7" x14ac:dyDescent="0.2">
      <c r="D6244" s="13"/>
      <c r="G6244" s="13"/>
    </row>
    <row r="6245" spans="4:7" x14ac:dyDescent="0.2">
      <c r="D6245" s="13"/>
      <c r="G6245" s="13"/>
    </row>
    <row r="6246" spans="4:7" x14ac:dyDescent="0.2">
      <c r="D6246" s="13"/>
      <c r="G6246" s="13"/>
    </row>
    <row r="6247" spans="4:7" x14ac:dyDescent="0.2">
      <c r="D6247" s="13"/>
      <c r="G6247" s="13"/>
    </row>
    <row r="6248" spans="4:7" x14ac:dyDescent="0.2">
      <c r="D6248" s="13"/>
      <c r="G6248" s="13"/>
    </row>
    <row r="6249" spans="4:7" x14ac:dyDescent="0.2">
      <c r="D6249" s="13"/>
      <c r="G6249" s="13"/>
    </row>
    <row r="6250" spans="4:7" x14ac:dyDescent="0.2">
      <c r="D6250" s="13"/>
      <c r="G6250" s="13"/>
    </row>
    <row r="6251" spans="4:7" x14ac:dyDescent="0.2">
      <c r="D6251" s="13"/>
      <c r="G6251" s="13"/>
    </row>
    <row r="6252" spans="4:7" x14ac:dyDescent="0.2">
      <c r="D6252" s="13"/>
      <c r="G6252" s="13"/>
    </row>
    <row r="6253" spans="4:7" x14ac:dyDescent="0.2">
      <c r="D6253" s="13"/>
      <c r="G6253" s="13"/>
    </row>
    <row r="6254" spans="4:7" x14ac:dyDescent="0.2">
      <c r="D6254" s="13"/>
      <c r="G6254" s="13"/>
    </row>
    <row r="6255" spans="4:7" x14ac:dyDescent="0.2">
      <c r="D6255" s="13"/>
      <c r="G6255" s="13"/>
    </row>
    <row r="6256" spans="4:7" x14ac:dyDescent="0.2">
      <c r="D6256" s="13"/>
      <c r="G6256" s="13"/>
    </row>
    <row r="6257" spans="4:7" x14ac:dyDescent="0.2">
      <c r="D6257" s="13"/>
      <c r="G6257" s="13"/>
    </row>
    <row r="6258" spans="4:7" x14ac:dyDescent="0.2">
      <c r="D6258" s="13"/>
      <c r="G6258" s="13"/>
    </row>
    <row r="6259" spans="4:7" x14ac:dyDescent="0.2">
      <c r="D6259" s="13"/>
      <c r="G6259" s="13"/>
    </row>
    <row r="6260" spans="4:7" x14ac:dyDescent="0.2">
      <c r="D6260" s="13"/>
      <c r="G6260" s="13"/>
    </row>
    <row r="6261" spans="4:7" x14ac:dyDescent="0.2">
      <c r="D6261" s="13"/>
      <c r="G6261" s="13"/>
    </row>
    <row r="6262" spans="4:7" x14ac:dyDescent="0.2">
      <c r="D6262" s="13"/>
      <c r="G6262" s="13"/>
    </row>
    <row r="6263" spans="4:7" x14ac:dyDescent="0.2">
      <c r="D6263" s="13"/>
      <c r="G6263" s="13"/>
    </row>
    <row r="6264" spans="4:7" x14ac:dyDescent="0.2">
      <c r="D6264" s="13"/>
      <c r="G6264" s="13"/>
    </row>
    <row r="6265" spans="4:7" x14ac:dyDescent="0.2">
      <c r="D6265" s="13"/>
      <c r="G6265" s="13"/>
    </row>
    <row r="6266" spans="4:7" x14ac:dyDescent="0.2">
      <c r="D6266" s="13"/>
      <c r="G6266" s="13"/>
    </row>
    <row r="6267" spans="4:7" x14ac:dyDescent="0.2">
      <c r="D6267" s="13"/>
      <c r="G6267" s="13"/>
    </row>
    <row r="6268" spans="4:7" x14ac:dyDescent="0.2">
      <c r="D6268" s="13"/>
      <c r="G6268" s="13"/>
    </row>
    <row r="6269" spans="4:7" x14ac:dyDescent="0.2">
      <c r="D6269" s="13"/>
      <c r="G6269" s="13"/>
    </row>
    <row r="6270" spans="4:7" x14ac:dyDescent="0.2">
      <c r="D6270" s="13"/>
      <c r="G6270" s="13"/>
    </row>
    <row r="6271" spans="4:7" x14ac:dyDescent="0.2">
      <c r="D6271" s="13"/>
      <c r="G6271" s="13"/>
    </row>
    <row r="6272" spans="4:7" x14ac:dyDescent="0.2">
      <c r="D6272" s="13"/>
      <c r="G6272" s="13"/>
    </row>
    <row r="6273" spans="4:7" x14ac:dyDescent="0.2">
      <c r="D6273" s="13"/>
      <c r="G6273" s="13"/>
    </row>
    <row r="6274" spans="4:7" x14ac:dyDescent="0.2">
      <c r="D6274" s="13"/>
      <c r="G6274" s="13"/>
    </row>
    <row r="6275" spans="4:7" x14ac:dyDescent="0.2">
      <c r="D6275" s="13"/>
      <c r="G6275" s="13"/>
    </row>
    <row r="6276" spans="4:7" x14ac:dyDescent="0.2">
      <c r="D6276" s="13"/>
      <c r="G6276" s="13"/>
    </row>
    <row r="6277" spans="4:7" x14ac:dyDescent="0.2">
      <c r="D6277" s="13"/>
      <c r="G6277" s="13"/>
    </row>
    <row r="6278" spans="4:7" x14ac:dyDescent="0.2">
      <c r="D6278" s="13"/>
      <c r="G6278" s="13"/>
    </row>
    <row r="6279" spans="4:7" x14ac:dyDescent="0.2">
      <c r="D6279" s="13"/>
      <c r="G6279" s="13"/>
    </row>
    <row r="6280" spans="4:7" x14ac:dyDescent="0.2">
      <c r="D6280" s="13"/>
      <c r="G6280" s="13"/>
    </row>
    <row r="6281" spans="4:7" x14ac:dyDescent="0.2">
      <c r="D6281" s="13"/>
      <c r="G6281" s="13"/>
    </row>
    <row r="6282" spans="4:7" x14ac:dyDescent="0.2">
      <c r="D6282" s="13"/>
      <c r="G6282" s="13"/>
    </row>
    <row r="6283" spans="4:7" x14ac:dyDescent="0.2">
      <c r="D6283" s="13"/>
      <c r="G6283" s="13"/>
    </row>
    <row r="6284" spans="4:7" x14ac:dyDescent="0.2">
      <c r="D6284" s="13"/>
      <c r="G6284" s="13"/>
    </row>
    <row r="6285" spans="4:7" x14ac:dyDescent="0.2">
      <c r="D6285" s="13"/>
      <c r="G6285" s="13"/>
    </row>
    <row r="6286" spans="4:7" x14ac:dyDescent="0.2">
      <c r="D6286" s="13"/>
      <c r="G6286" s="13"/>
    </row>
    <row r="6287" spans="4:7" x14ac:dyDescent="0.2">
      <c r="D6287" s="13"/>
      <c r="G6287" s="13"/>
    </row>
    <row r="6288" spans="4:7" x14ac:dyDescent="0.2">
      <c r="D6288" s="13"/>
      <c r="G6288" s="13"/>
    </row>
    <row r="6289" spans="4:7" x14ac:dyDescent="0.2">
      <c r="D6289" s="13"/>
      <c r="G6289" s="13"/>
    </row>
    <row r="6290" spans="4:7" x14ac:dyDescent="0.2">
      <c r="D6290" s="13"/>
      <c r="G6290" s="13"/>
    </row>
    <row r="6291" spans="4:7" x14ac:dyDescent="0.2">
      <c r="D6291" s="13"/>
      <c r="G6291" s="13"/>
    </row>
    <row r="6292" spans="4:7" x14ac:dyDescent="0.2">
      <c r="D6292" s="13"/>
      <c r="G6292" s="13"/>
    </row>
    <row r="6293" spans="4:7" x14ac:dyDescent="0.2">
      <c r="D6293" s="13"/>
      <c r="G6293" s="13"/>
    </row>
    <row r="6294" spans="4:7" x14ac:dyDescent="0.2">
      <c r="D6294" s="13"/>
      <c r="G6294" s="13"/>
    </row>
    <row r="6295" spans="4:7" x14ac:dyDescent="0.2">
      <c r="D6295" s="13"/>
      <c r="G6295" s="13"/>
    </row>
    <row r="6296" spans="4:7" x14ac:dyDescent="0.2">
      <c r="D6296" s="13"/>
      <c r="G6296" s="13"/>
    </row>
    <row r="6297" spans="4:7" x14ac:dyDescent="0.2">
      <c r="D6297" s="13"/>
      <c r="G6297" s="13"/>
    </row>
    <row r="6298" spans="4:7" x14ac:dyDescent="0.2">
      <c r="D6298" s="13"/>
      <c r="G6298" s="13"/>
    </row>
    <row r="6299" spans="4:7" x14ac:dyDescent="0.2">
      <c r="D6299" s="13"/>
      <c r="G6299" s="13"/>
    </row>
    <row r="6300" spans="4:7" x14ac:dyDescent="0.2">
      <c r="D6300" s="13"/>
      <c r="G6300" s="13"/>
    </row>
    <row r="6301" spans="4:7" x14ac:dyDescent="0.2">
      <c r="D6301" s="13"/>
      <c r="G6301" s="13"/>
    </row>
    <row r="6302" spans="4:7" x14ac:dyDescent="0.2">
      <c r="D6302" s="13"/>
      <c r="G6302" s="13"/>
    </row>
    <row r="6303" spans="4:7" x14ac:dyDescent="0.2">
      <c r="D6303" s="13"/>
      <c r="G6303" s="13"/>
    </row>
    <row r="6304" spans="4:7" x14ac:dyDescent="0.2">
      <c r="D6304" s="13"/>
      <c r="G6304" s="13"/>
    </row>
    <row r="6305" spans="4:7" x14ac:dyDescent="0.2">
      <c r="D6305" s="13"/>
      <c r="G6305" s="13"/>
    </row>
    <row r="6306" spans="4:7" x14ac:dyDescent="0.2">
      <c r="D6306" s="13"/>
      <c r="G6306" s="13"/>
    </row>
    <row r="6307" spans="4:7" x14ac:dyDescent="0.2">
      <c r="D6307" s="13"/>
      <c r="G6307" s="13"/>
    </row>
    <row r="6308" spans="4:7" x14ac:dyDescent="0.2">
      <c r="D6308" s="13"/>
      <c r="G6308" s="13"/>
    </row>
    <row r="6309" spans="4:7" x14ac:dyDescent="0.2">
      <c r="D6309" s="13"/>
      <c r="G6309" s="13"/>
    </row>
    <row r="6310" spans="4:7" x14ac:dyDescent="0.2">
      <c r="D6310" s="13"/>
      <c r="G6310" s="13"/>
    </row>
    <row r="6311" spans="4:7" x14ac:dyDescent="0.2">
      <c r="D6311" s="13"/>
      <c r="G6311" s="13"/>
    </row>
    <row r="6312" spans="4:7" x14ac:dyDescent="0.2">
      <c r="D6312" s="13"/>
      <c r="G6312" s="13"/>
    </row>
    <row r="6313" spans="4:7" x14ac:dyDescent="0.2">
      <c r="D6313" s="13"/>
      <c r="G6313" s="13"/>
    </row>
    <row r="6314" spans="4:7" x14ac:dyDescent="0.2">
      <c r="D6314" s="13"/>
      <c r="G6314" s="13"/>
    </row>
    <row r="6315" spans="4:7" x14ac:dyDescent="0.2">
      <c r="D6315" s="13"/>
      <c r="G6315" s="13"/>
    </row>
    <row r="6316" spans="4:7" x14ac:dyDescent="0.2">
      <c r="D6316" s="13"/>
      <c r="G6316" s="13"/>
    </row>
    <row r="6317" spans="4:7" x14ac:dyDescent="0.2">
      <c r="D6317" s="13"/>
      <c r="G6317" s="13"/>
    </row>
    <row r="6318" spans="4:7" x14ac:dyDescent="0.2">
      <c r="D6318" s="13"/>
      <c r="G6318" s="13"/>
    </row>
    <row r="6319" spans="4:7" x14ac:dyDescent="0.2">
      <c r="D6319" s="13"/>
      <c r="G6319" s="13"/>
    </row>
    <row r="6320" spans="4:7" x14ac:dyDescent="0.2">
      <c r="D6320" s="13"/>
      <c r="G6320" s="13"/>
    </row>
    <row r="6321" spans="4:7" x14ac:dyDescent="0.2">
      <c r="D6321" s="13"/>
      <c r="G6321" s="13"/>
    </row>
    <row r="6322" spans="4:7" x14ac:dyDescent="0.2">
      <c r="D6322" s="13"/>
      <c r="G6322" s="13"/>
    </row>
    <row r="6323" spans="4:7" x14ac:dyDescent="0.2">
      <c r="D6323" s="13"/>
      <c r="G6323" s="13"/>
    </row>
    <row r="6324" spans="4:7" x14ac:dyDescent="0.2">
      <c r="D6324" s="13"/>
      <c r="G6324" s="13"/>
    </row>
    <row r="6325" spans="4:7" x14ac:dyDescent="0.2">
      <c r="D6325" s="13"/>
      <c r="G6325" s="13"/>
    </row>
    <row r="6326" spans="4:7" x14ac:dyDescent="0.2">
      <c r="D6326" s="13"/>
      <c r="G6326" s="13"/>
    </row>
    <row r="6327" spans="4:7" x14ac:dyDescent="0.2">
      <c r="D6327" s="13"/>
      <c r="G6327" s="13"/>
    </row>
    <row r="6328" spans="4:7" x14ac:dyDescent="0.2">
      <c r="D6328" s="13"/>
      <c r="G6328" s="13"/>
    </row>
    <row r="6329" spans="4:7" x14ac:dyDescent="0.2">
      <c r="D6329" s="13"/>
      <c r="G6329" s="13"/>
    </row>
    <row r="6330" spans="4:7" x14ac:dyDescent="0.2">
      <c r="D6330" s="13"/>
      <c r="G6330" s="13"/>
    </row>
    <row r="6331" spans="4:7" x14ac:dyDescent="0.2">
      <c r="D6331" s="13"/>
      <c r="G6331" s="13"/>
    </row>
    <row r="6332" spans="4:7" x14ac:dyDescent="0.2">
      <c r="D6332" s="13"/>
      <c r="G6332" s="13"/>
    </row>
    <row r="6333" spans="4:7" x14ac:dyDescent="0.2">
      <c r="D6333" s="13"/>
      <c r="G6333" s="13"/>
    </row>
    <row r="6334" spans="4:7" x14ac:dyDescent="0.2">
      <c r="D6334" s="13"/>
      <c r="G6334" s="13"/>
    </row>
    <row r="6335" spans="4:7" x14ac:dyDescent="0.2">
      <c r="D6335" s="13"/>
      <c r="G6335" s="13"/>
    </row>
    <row r="6336" spans="4:7" x14ac:dyDescent="0.2">
      <c r="D6336" s="13"/>
      <c r="G6336" s="13"/>
    </row>
    <row r="6337" spans="4:7" x14ac:dyDescent="0.2">
      <c r="D6337" s="13"/>
      <c r="G6337" s="13"/>
    </row>
    <row r="6338" spans="4:7" x14ac:dyDescent="0.2">
      <c r="D6338" s="13"/>
      <c r="G6338" s="13"/>
    </row>
    <row r="6339" spans="4:7" x14ac:dyDescent="0.2">
      <c r="D6339" s="13"/>
      <c r="G6339" s="13"/>
    </row>
    <row r="6340" spans="4:7" x14ac:dyDescent="0.2">
      <c r="D6340" s="13"/>
      <c r="G6340" s="13"/>
    </row>
    <row r="6341" spans="4:7" x14ac:dyDescent="0.2">
      <c r="D6341" s="13"/>
      <c r="G6341" s="13"/>
    </row>
    <row r="6342" spans="4:7" x14ac:dyDescent="0.2">
      <c r="D6342" s="13"/>
      <c r="G6342" s="13"/>
    </row>
    <row r="6343" spans="4:7" x14ac:dyDescent="0.2">
      <c r="D6343" s="13"/>
      <c r="G6343" s="13"/>
    </row>
    <row r="6344" spans="4:7" x14ac:dyDescent="0.2">
      <c r="D6344" s="13"/>
      <c r="G6344" s="13"/>
    </row>
    <row r="6345" spans="4:7" x14ac:dyDescent="0.2">
      <c r="D6345" s="13"/>
      <c r="G6345" s="13"/>
    </row>
    <row r="6346" spans="4:7" x14ac:dyDescent="0.2">
      <c r="D6346" s="13"/>
      <c r="G6346" s="13"/>
    </row>
    <row r="6347" spans="4:7" x14ac:dyDescent="0.2">
      <c r="D6347" s="13"/>
      <c r="G6347" s="13"/>
    </row>
    <row r="6348" spans="4:7" x14ac:dyDescent="0.2">
      <c r="D6348" s="13"/>
      <c r="G6348" s="13"/>
    </row>
    <row r="6349" spans="4:7" x14ac:dyDescent="0.2">
      <c r="D6349" s="13"/>
      <c r="G6349" s="13"/>
    </row>
    <row r="6350" spans="4:7" x14ac:dyDescent="0.2">
      <c r="D6350" s="13"/>
      <c r="G6350" s="13"/>
    </row>
    <row r="6351" spans="4:7" x14ac:dyDescent="0.2">
      <c r="D6351" s="13"/>
      <c r="G6351" s="13"/>
    </row>
    <row r="6352" spans="4:7" x14ac:dyDescent="0.2">
      <c r="D6352" s="13"/>
      <c r="G6352" s="13"/>
    </row>
    <row r="6353" spans="4:7" x14ac:dyDescent="0.2">
      <c r="D6353" s="13"/>
      <c r="G6353" s="13"/>
    </row>
    <row r="6354" spans="4:7" x14ac:dyDescent="0.2">
      <c r="D6354" s="13"/>
      <c r="G6354" s="13"/>
    </row>
    <row r="6355" spans="4:7" x14ac:dyDescent="0.2">
      <c r="D6355" s="13"/>
      <c r="G6355" s="13"/>
    </row>
    <row r="6356" spans="4:7" x14ac:dyDescent="0.2">
      <c r="D6356" s="13"/>
      <c r="G6356" s="13"/>
    </row>
    <row r="6357" spans="4:7" x14ac:dyDescent="0.2">
      <c r="D6357" s="13"/>
      <c r="G6357" s="13"/>
    </row>
    <row r="6358" spans="4:7" x14ac:dyDescent="0.2">
      <c r="D6358" s="13"/>
      <c r="G6358" s="13"/>
    </row>
    <row r="6359" spans="4:7" x14ac:dyDescent="0.2">
      <c r="D6359" s="13"/>
      <c r="G6359" s="13"/>
    </row>
    <row r="6360" spans="4:7" x14ac:dyDescent="0.2">
      <c r="D6360" s="13"/>
      <c r="G6360" s="13"/>
    </row>
    <row r="6361" spans="4:7" x14ac:dyDescent="0.2">
      <c r="D6361" s="13"/>
      <c r="G6361" s="13"/>
    </row>
    <row r="6362" spans="4:7" x14ac:dyDescent="0.2">
      <c r="D6362" s="13"/>
      <c r="G6362" s="13"/>
    </row>
    <row r="6363" spans="4:7" x14ac:dyDescent="0.2">
      <c r="D6363" s="13"/>
      <c r="G6363" s="13"/>
    </row>
    <row r="6364" spans="4:7" x14ac:dyDescent="0.2">
      <c r="D6364" s="13"/>
      <c r="G6364" s="13"/>
    </row>
    <row r="6365" spans="4:7" x14ac:dyDescent="0.2">
      <c r="D6365" s="13"/>
      <c r="G6365" s="13"/>
    </row>
    <row r="6366" spans="4:7" x14ac:dyDescent="0.2">
      <c r="D6366" s="13"/>
      <c r="G6366" s="13"/>
    </row>
    <row r="6367" spans="4:7" x14ac:dyDescent="0.2">
      <c r="D6367" s="13"/>
      <c r="G6367" s="13"/>
    </row>
    <row r="6368" spans="4:7" x14ac:dyDescent="0.2">
      <c r="D6368" s="13"/>
      <c r="G6368" s="13"/>
    </row>
    <row r="6369" spans="4:7" x14ac:dyDescent="0.2">
      <c r="D6369" s="13"/>
      <c r="G6369" s="13"/>
    </row>
    <row r="6370" spans="4:7" x14ac:dyDescent="0.2">
      <c r="D6370" s="13"/>
      <c r="G6370" s="13"/>
    </row>
    <row r="6371" spans="4:7" x14ac:dyDescent="0.2">
      <c r="D6371" s="13"/>
      <c r="G6371" s="13"/>
    </row>
    <row r="6372" spans="4:7" x14ac:dyDescent="0.2">
      <c r="D6372" s="13"/>
      <c r="G6372" s="13"/>
    </row>
    <row r="6373" spans="4:7" x14ac:dyDescent="0.2">
      <c r="D6373" s="13"/>
      <c r="G6373" s="13"/>
    </row>
    <row r="6374" spans="4:7" x14ac:dyDescent="0.2">
      <c r="D6374" s="13"/>
      <c r="G6374" s="13"/>
    </row>
    <row r="6375" spans="4:7" x14ac:dyDescent="0.2">
      <c r="D6375" s="13"/>
      <c r="G6375" s="13"/>
    </row>
    <row r="6376" spans="4:7" x14ac:dyDescent="0.2">
      <c r="D6376" s="13"/>
      <c r="G6376" s="13"/>
    </row>
    <row r="6377" spans="4:7" x14ac:dyDescent="0.2">
      <c r="D6377" s="13"/>
      <c r="G6377" s="13"/>
    </row>
    <row r="6378" spans="4:7" x14ac:dyDescent="0.2">
      <c r="D6378" s="13"/>
      <c r="G6378" s="13"/>
    </row>
    <row r="6379" spans="4:7" x14ac:dyDescent="0.2">
      <c r="D6379" s="13"/>
      <c r="G6379" s="13"/>
    </row>
    <row r="6380" spans="4:7" x14ac:dyDescent="0.2">
      <c r="D6380" s="13"/>
      <c r="G6380" s="13"/>
    </row>
    <row r="6381" spans="4:7" x14ac:dyDescent="0.2">
      <c r="D6381" s="13"/>
      <c r="G6381" s="13"/>
    </row>
    <row r="6382" spans="4:7" x14ac:dyDescent="0.2">
      <c r="D6382" s="13"/>
      <c r="G6382" s="13"/>
    </row>
    <row r="6383" spans="4:7" x14ac:dyDescent="0.2">
      <c r="D6383" s="13"/>
      <c r="G6383" s="13"/>
    </row>
    <row r="6384" spans="4:7" x14ac:dyDescent="0.2">
      <c r="D6384" s="13"/>
      <c r="G6384" s="13"/>
    </row>
    <row r="6385" spans="4:7" x14ac:dyDescent="0.2">
      <c r="D6385" s="13"/>
      <c r="G6385" s="13"/>
    </row>
    <row r="6386" spans="4:7" x14ac:dyDescent="0.2">
      <c r="D6386" s="13"/>
      <c r="G6386" s="13"/>
    </row>
    <row r="6387" spans="4:7" x14ac:dyDescent="0.2">
      <c r="D6387" s="13"/>
      <c r="G6387" s="13"/>
    </row>
    <row r="6388" spans="4:7" x14ac:dyDescent="0.2">
      <c r="D6388" s="13"/>
      <c r="G6388" s="13"/>
    </row>
    <row r="6389" spans="4:7" x14ac:dyDescent="0.2">
      <c r="D6389" s="13"/>
      <c r="G6389" s="13"/>
    </row>
    <row r="6390" spans="4:7" x14ac:dyDescent="0.2">
      <c r="D6390" s="13"/>
      <c r="G6390" s="13"/>
    </row>
    <row r="6391" spans="4:7" x14ac:dyDescent="0.2">
      <c r="D6391" s="13"/>
      <c r="G6391" s="13"/>
    </row>
    <row r="6392" spans="4:7" x14ac:dyDescent="0.2">
      <c r="D6392" s="13"/>
      <c r="G6392" s="13"/>
    </row>
    <row r="6393" spans="4:7" x14ac:dyDescent="0.2">
      <c r="D6393" s="13"/>
      <c r="G6393" s="13"/>
    </row>
    <row r="6394" spans="4:7" x14ac:dyDescent="0.2">
      <c r="D6394" s="13"/>
      <c r="G6394" s="13"/>
    </row>
    <row r="6395" spans="4:7" x14ac:dyDescent="0.2">
      <c r="D6395" s="13"/>
      <c r="G6395" s="13"/>
    </row>
    <row r="6396" spans="4:7" x14ac:dyDescent="0.2">
      <c r="D6396" s="13"/>
      <c r="G6396" s="13"/>
    </row>
    <row r="6397" spans="4:7" x14ac:dyDescent="0.2">
      <c r="D6397" s="13"/>
      <c r="G6397" s="13"/>
    </row>
    <row r="6398" spans="4:7" x14ac:dyDescent="0.2">
      <c r="D6398" s="13"/>
      <c r="G6398" s="13"/>
    </row>
    <row r="6399" spans="4:7" x14ac:dyDescent="0.2">
      <c r="D6399" s="13"/>
      <c r="G6399" s="13"/>
    </row>
    <row r="6400" spans="4:7" x14ac:dyDescent="0.2">
      <c r="D6400" s="13"/>
      <c r="G6400" s="13"/>
    </row>
    <row r="6401" spans="4:7" x14ac:dyDescent="0.2">
      <c r="D6401" s="13"/>
      <c r="G6401" s="13"/>
    </row>
    <row r="6402" spans="4:7" x14ac:dyDescent="0.2">
      <c r="D6402" s="13"/>
      <c r="G6402" s="13"/>
    </row>
    <row r="6403" spans="4:7" x14ac:dyDescent="0.2">
      <c r="D6403" s="13"/>
      <c r="G6403" s="13"/>
    </row>
    <row r="6404" spans="4:7" x14ac:dyDescent="0.2">
      <c r="D6404" s="13"/>
      <c r="G6404" s="13"/>
    </row>
    <row r="6405" spans="4:7" x14ac:dyDescent="0.2">
      <c r="D6405" s="13"/>
      <c r="G6405" s="13"/>
    </row>
    <row r="6406" spans="4:7" x14ac:dyDescent="0.2">
      <c r="D6406" s="13"/>
      <c r="G6406" s="13"/>
    </row>
    <row r="6407" spans="4:7" x14ac:dyDescent="0.2">
      <c r="D6407" s="13"/>
      <c r="G6407" s="13"/>
    </row>
    <row r="6408" spans="4:7" x14ac:dyDescent="0.2">
      <c r="D6408" s="13"/>
      <c r="G6408" s="13"/>
    </row>
    <row r="6409" spans="4:7" x14ac:dyDescent="0.2">
      <c r="D6409" s="13"/>
      <c r="G6409" s="13"/>
    </row>
    <row r="6410" spans="4:7" x14ac:dyDescent="0.2">
      <c r="D6410" s="13"/>
      <c r="G6410" s="13"/>
    </row>
    <row r="6411" spans="4:7" x14ac:dyDescent="0.2">
      <c r="D6411" s="13"/>
      <c r="G6411" s="13"/>
    </row>
    <row r="6412" spans="4:7" x14ac:dyDescent="0.2">
      <c r="D6412" s="13"/>
      <c r="G6412" s="13"/>
    </row>
    <row r="6413" spans="4:7" x14ac:dyDescent="0.2">
      <c r="D6413" s="13"/>
      <c r="G6413" s="13"/>
    </row>
    <row r="6414" spans="4:7" x14ac:dyDescent="0.2">
      <c r="D6414" s="13"/>
      <c r="G6414" s="13"/>
    </row>
    <row r="6415" spans="4:7" x14ac:dyDescent="0.2">
      <c r="D6415" s="13"/>
      <c r="G6415" s="13"/>
    </row>
    <row r="6416" spans="4:7" x14ac:dyDescent="0.2">
      <c r="D6416" s="13"/>
      <c r="G6416" s="13"/>
    </row>
    <row r="6417" spans="4:7" x14ac:dyDescent="0.2">
      <c r="D6417" s="13"/>
      <c r="G6417" s="13"/>
    </row>
    <row r="6418" spans="4:7" x14ac:dyDescent="0.2">
      <c r="D6418" s="13"/>
      <c r="G6418" s="13"/>
    </row>
    <row r="6419" spans="4:7" x14ac:dyDescent="0.2">
      <c r="D6419" s="13"/>
      <c r="G6419" s="13"/>
    </row>
    <row r="6420" spans="4:7" x14ac:dyDescent="0.2">
      <c r="D6420" s="13"/>
      <c r="G6420" s="13"/>
    </row>
    <row r="6421" spans="4:7" x14ac:dyDescent="0.2">
      <c r="D6421" s="13"/>
      <c r="G6421" s="13"/>
    </row>
    <row r="6422" spans="4:7" x14ac:dyDescent="0.2">
      <c r="D6422" s="13"/>
      <c r="G6422" s="13"/>
    </row>
    <row r="6423" spans="4:7" x14ac:dyDescent="0.2">
      <c r="D6423" s="13"/>
      <c r="G6423" s="13"/>
    </row>
    <row r="6424" spans="4:7" x14ac:dyDescent="0.2">
      <c r="D6424" s="13"/>
      <c r="G6424" s="13"/>
    </row>
    <row r="6425" spans="4:7" x14ac:dyDescent="0.2">
      <c r="D6425" s="13"/>
      <c r="G6425" s="13"/>
    </row>
    <row r="6426" spans="4:7" x14ac:dyDescent="0.2">
      <c r="D6426" s="13"/>
      <c r="G6426" s="13"/>
    </row>
    <row r="6427" spans="4:7" x14ac:dyDescent="0.2">
      <c r="D6427" s="13"/>
      <c r="G6427" s="13"/>
    </row>
    <row r="6428" spans="4:7" x14ac:dyDescent="0.2">
      <c r="D6428" s="13"/>
      <c r="G6428" s="13"/>
    </row>
    <row r="6429" spans="4:7" x14ac:dyDescent="0.2">
      <c r="D6429" s="13"/>
      <c r="G6429" s="13"/>
    </row>
    <row r="6430" spans="4:7" x14ac:dyDescent="0.2">
      <c r="D6430" s="13"/>
      <c r="G6430" s="13"/>
    </row>
    <row r="6431" spans="4:7" x14ac:dyDescent="0.2">
      <c r="D6431" s="13"/>
      <c r="G6431" s="13"/>
    </row>
    <row r="6432" spans="4:7" x14ac:dyDescent="0.2">
      <c r="D6432" s="13"/>
      <c r="G6432" s="13"/>
    </row>
    <row r="6433" spans="4:7" x14ac:dyDescent="0.2">
      <c r="D6433" s="13"/>
      <c r="G6433" s="13"/>
    </row>
    <row r="6434" spans="4:7" x14ac:dyDescent="0.2">
      <c r="D6434" s="13"/>
      <c r="G6434" s="13"/>
    </row>
    <row r="6435" spans="4:7" x14ac:dyDescent="0.2">
      <c r="D6435" s="13"/>
      <c r="G6435" s="13"/>
    </row>
    <row r="6436" spans="4:7" x14ac:dyDescent="0.2">
      <c r="D6436" s="13"/>
      <c r="G6436" s="13"/>
    </row>
    <row r="6437" spans="4:7" x14ac:dyDescent="0.2">
      <c r="D6437" s="13"/>
      <c r="G6437" s="13"/>
    </row>
    <row r="6438" spans="4:7" x14ac:dyDescent="0.2">
      <c r="D6438" s="13"/>
      <c r="G6438" s="13"/>
    </row>
    <row r="6439" spans="4:7" x14ac:dyDescent="0.2">
      <c r="D6439" s="13"/>
      <c r="G6439" s="13"/>
    </row>
    <row r="6440" spans="4:7" x14ac:dyDescent="0.2">
      <c r="D6440" s="13"/>
      <c r="G6440" s="13"/>
    </row>
    <row r="6441" spans="4:7" x14ac:dyDescent="0.2">
      <c r="D6441" s="13"/>
      <c r="G6441" s="13"/>
    </row>
    <row r="6442" spans="4:7" x14ac:dyDescent="0.2">
      <c r="D6442" s="13"/>
      <c r="G6442" s="13"/>
    </row>
    <row r="6443" spans="4:7" x14ac:dyDescent="0.2">
      <c r="D6443" s="13"/>
      <c r="G6443" s="13"/>
    </row>
    <row r="6444" spans="4:7" x14ac:dyDescent="0.2">
      <c r="D6444" s="13"/>
      <c r="G6444" s="13"/>
    </row>
    <row r="6445" spans="4:7" x14ac:dyDescent="0.2">
      <c r="D6445" s="13"/>
      <c r="G6445" s="13"/>
    </row>
    <row r="6446" spans="4:7" x14ac:dyDescent="0.2">
      <c r="D6446" s="13"/>
      <c r="G6446" s="13"/>
    </row>
    <row r="6447" spans="4:7" x14ac:dyDescent="0.2">
      <c r="D6447" s="13"/>
      <c r="G6447" s="13"/>
    </row>
    <row r="6448" spans="4:7" x14ac:dyDescent="0.2">
      <c r="D6448" s="13"/>
      <c r="G6448" s="13"/>
    </row>
    <row r="6449" spans="4:7" x14ac:dyDescent="0.2">
      <c r="D6449" s="13"/>
      <c r="G6449" s="13"/>
    </row>
    <row r="6450" spans="4:7" x14ac:dyDescent="0.2">
      <c r="D6450" s="13"/>
      <c r="G6450" s="13"/>
    </row>
    <row r="6451" spans="4:7" x14ac:dyDescent="0.2">
      <c r="D6451" s="13"/>
      <c r="G6451" s="13"/>
    </row>
    <row r="6452" spans="4:7" x14ac:dyDescent="0.2">
      <c r="D6452" s="13"/>
      <c r="G6452" s="13"/>
    </row>
    <row r="6453" spans="4:7" x14ac:dyDescent="0.2">
      <c r="D6453" s="13"/>
      <c r="G6453" s="13"/>
    </row>
    <row r="6454" spans="4:7" x14ac:dyDescent="0.2">
      <c r="D6454" s="13"/>
      <c r="G6454" s="13"/>
    </row>
    <row r="6455" spans="4:7" x14ac:dyDescent="0.2">
      <c r="D6455" s="13"/>
      <c r="G6455" s="13"/>
    </row>
    <row r="6456" spans="4:7" x14ac:dyDescent="0.2">
      <c r="D6456" s="13"/>
      <c r="G6456" s="13"/>
    </row>
    <row r="6457" spans="4:7" x14ac:dyDescent="0.2">
      <c r="D6457" s="13"/>
      <c r="G6457" s="13"/>
    </row>
    <row r="6458" spans="4:7" x14ac:dyDescent="0.2">
      <c r="D6458" s="13"/>
      <c r="G6458" s="13"/>
    </row>
    <row r="6459" spans="4:7" x14ac:dyDescent="0.2">
      <c r="D6459" s="13"/>
      <c r="G6459" s="13"/>
    </row>
    <row r="6460" spans="4:7" x14ac:dyDescent="0.2">
      <c r="D6460" s="13"/>
      <c r="G6460" s="13"/>
    </row>
    <row r="6461" spans="4:7" x14ac:dyDescent="0.2">
      <c r="D6461" s="13"/>
      <c r="G6461" s="13"/>
    </row>
    <row r="6462" spans="4:7" x14ac:dyDescent="0.2">
      <c r="D6462" s="13"/>
      <c r="G6462" s="13"/>
    </row>
    <row r="6463" spans="4:7" x14ac:dyDescent="0.2">
      <c r="D6463" s="13"/>
      <c r="G6463" s="13"/>
    </row>
    <row r="6464" spans="4:7" x14ac:dyDescent="0.2">
      <c r="D6464" s="13"/>
      <c r="G6464" s="13"/>
    </row>
    <row r="6465" spans="4:7" x14ac:dyDescent="0.2">
      <c r="D6465" s="13"/>
      <c r="G6465" s="13"/>
    </row>
    <row r="6466" spans="4:7" x14ac:dyDescent="0.2">
      <c r="D6466" s="13"/>
      <c r="G6466" s="13"/>
    </row>
    <row r="6467" spans="4:7" x14ac:dyDescent="0.2">
      <c r="D6467" s="13"/>
      <c r="G6467" s="13"/>
    </row>
    <row r="6468" spans="4:7" x14ac:dyDescent="0.2">
      <c r="D6468" s="13"/>
      <c r="G6468" s="13"/>
    </row>
    <row r="6469" spans="4:7" x14ac:dyDescent="0.2">
      <c r="D6469" s="13"/>
      <c r="G6469" s="13"/>
    </row>
    <row r="6470" spans="4:7" x14ac:dyDescent="0.2">
      <c r="D6470" s="13"/>
      <c r="G6470" s="13"/>
    </row>
    <row r="6471" spans="4:7" x14ac:dyDescent="0.2">
      <c r="D6471" s="13"/>
      <c r="G6471" s="13"/>
    </row>
    <row r="6472" spans="4:7" x14ac:dyDescent="0.2">
      <c r="D6472" s="13"/>
      <c r="G6472" s="13"/>
    </row>
    <row r="6473" spans="4:7" x14ac:dyDescent="0.2">
      <c r="D6473" s="13"/>
      <c r="G6473" s="13"/>
    </row>
    <row r="6474" spans="4:7" x14ac:dyDescent="0.2">
      <c r="D6474" s="13"/>
      <c r="G6474" s="13"/>
    </row>
    <row r="6475" spans="4:7" x14ac:dyDescent="0.2">
      <c r="D6475" s="13"/>
      <c r="G6475" s="13"/>
    </row>
    <row r="6476" spans="4:7" x14ac:dyDescent="0.2">
      <c r="D6476" s="13"/>
      <c r="G6476" s="13"/>
    </row>
    <row r="6477" spans="4:7" x14ac:dyDescent="0.2">
      <c r="D6477" s="13"/>
      <c r="G6477" s="13"/>
    </row>
    <row r="6478" spans="4:7" x14ac:dyDescent="0.2">
      <c r="D6478" s="13"/>
      <c r="G6478" s="13"/>
    </row>
    <row r="6479" spans="4:7" x14ac:dyDescent="0.2">
      <c r="D6479" s="13"/>
      <c r="G6479" s="13"/>
    </row>
    <row r="6480" spans="4:7" x14ac:dyDescent="0.2">
      <c r="D6480" s="13"/>
      <c r="G6480" s="13"/>
    </row>
    <row r="6481" spans="4:7" x14ac:dyDescent="0.2">
      <c r="D6481" s="13"/>
      <c r="G6481" s="13"/>
    </row>
    <row r="6482" spans="4:7" x14ac:dyDescent="0.2">
      <c r="D6482" s="13"/>
      <c r="G6482" s="13"/>
    </row>
    <row r="6483" spans="4:7" x14ac:dyDescent="0.2">
      <c r="D6483" s="13"/>
      <c r="G6483" s="13"/>
    </row>
    <row r="6484" spans="4:7" x14ac:dyDescent="0.2">
      <c r="D6484" s="13"/>
      <c r="G6484" s="13"/>
    </row>
    <row r="6485" spans="4:7" x14ac:dyDescent="0.2">
      <c r="D6485" s="13"/>
      <c r="G6485" s="13"/>
    </row>
    <row r="6486" spans="4:7" x14ac:dyDescent="0.2">
      <c r="D6486" s="13"/>
      <c r="G6486" s="13"/>
    </row>
    <row r="6487" spans="4:7" x14ac:dyDescent="0.2">
      <c r="D6487" s="13"/>
      <c r="G6487" s="13"/>
    </row>
    <row r="6488" spans="4:7" x14ac:dyDescent="0.2">
      <c r="D6488" s="13"/>
      <c r="G6488" s="13"/>
    </row>
    <row r="6489" spans="4:7" x14ac:dyDescent="0.2">
      <c r="D6489" s="13"/>
      <c r="G6489" s="13"/>
    </row>
    <row r="6490" spans="4:7" x14ac:dyDescent="0.2">
      <c r="D6490" s="13"/>
      <c r="G6490" s="13"/>
    </row>
    <row r="6491" spans="4:7" x14ac:dyDescent="0.2">
      <c r="D6491" s="13"/>
      <c r="G6491" s="13"/>
    </row>
    <row r="6492" spans="4:7" x14ac:dyDescent="0.2">
      <c r="D6492" s="13"/>
      <c r="G6492" s="13"/>
    </row>
    <row r="6493" spans="4:7" x14ac:dyDescent="0.2">
      <c r="D6493" s="13"/>
      <c r="G6493" s="13"/>
    </row>
    <row r="6494" spans="4:7" x14ac:dyDescent="0.2">
      <c r="D6494" s="13"/>
      <c r="G6494" s="13"/>
    </row>
    <row r="6495" spans="4:7" x14ac:dyDescent="0.2">
      <c r="D6495" s="13"/>
      <c r="G6495" s="13"/>
    </row>
    <row r="6496" spans="4:7" x14ac:dyDescent="0.2">
      <c r="D6496" s="13"/>
      <c r="G6496" s="13"/>
    </row>
    <row r="6497" spans="4:7" x14ac:dyDescent="0.2">
      <c r="D6497" s="13"/>
      <c r="G6497" s="13"/>
    </row>
    <row r="6498" spans="4:7" x14ac:dyDescent="0.2">
      <c r="D6498" s="13"/>
      <c r="G6498" s="13"/>
    </row>
    <row r="6499" spans="4:7" x14ac:dyDescent="0.2">
      <c r="D6499" s="13"/>
      <c r="G6499" s="13"/>
    </row>
    <row r="6500" spans="4:7" x14ac:dyDescent="0.2">
      <c r="D6500" s="13"/>
      <c r="G6500" s="13"/>
    </row>
    <row r="6501" spans="4:7" x14ac:dyDescent="0.2">
      <c r="D6501" s="13"/>
      <c r="G6501" s="13"/>
    </row>
    <row r="6502" spans="4:7" x14ac:dyDescent="0.2">
      <c r="D6502" s="13"/>
      <c r="G6502" s="13"/>
    </row>
    <row r="6503" spans="4:7" x14ac:dyDescent="0.2">
      <c r="D6503" s="13"/>
      <c r="G6503" s="13"/>
    </row>
    <row r="6504" spans="4:7" x14ac:dyDescent="0.2">
      <c r="D6504" s="13"/>
      <c r="G6504" s="13"/>
    </row>
    <row r="6505" spans="4:7" x14ac:dyDescent="0.2">
      <c r="D6505" s="13"/>
      <c r="G6505" s="13"/>
    </row>
    <row r="6506" spans="4:7" x14ac:dyDescent="0.2">
      <c r="D6506" s="13"/>
      <c r="G6506" s="13"/>
    </row>
    <row r="6507" spans="4:7" x14ac:dyDescent="0.2">
      <c r="D6507" s="13"/>
      <c r="G6507" s="13"/>
    </row>
    <row r="6508" spans="4:7" x14ac:dyDescent="0.2">
      <c r="D6508" s="13"/>
      <c r="G6508" s="13"/>
    </row>
    <row r="6509" spans="4:7" x14ac:dyDescent="0.2">
      <c r="D6509" s="13"/>
      <c r="G6509" s="13"/>
    </row>
    <row r="6510" spans="4:7" x14ac:dyDescent="0.2">
      <c r="D6510" s="13"/>
      <c r="G6510" s="13"/>
    </row>
    <row r="6511" spans="4:7" x14ac:dyDescent="0.2">
      <c r="D6511" s="13"/>
      <c r="G6511" s="13"/>
    </row>
    <row r="6512" spans="4:7" x14ac:dyDescent="0.2">
      <c r="D6512" s="13"/>
      <c r="G6512" s="13"/>
    </row>
    <row r="6513" spans="4:7" x14ac:dyDescent="0.2">
      <c r="D6513" s="13"/>
      <c r="G6513" s="13"/>
    </row>
    <row r="6514" spans="4:7" x14ac:dyDescent="0.2">
      <c r="D6514" s="13"/>
      <c r="G6514" s="13"/>
    </row>
    <row r="6515" spans="4:7" x14ac:dyDescent="0.2">
      <c r="D6515" s="13"/>
      <c r="G6515" s="13"/>
    </row>
    <row r="6516" spans="4:7" x14ac:dyDescent="0.2">
      <c r="D6516" s="13"/>
      <c r="G6516" s="13"/>
    </row>
    <row r="6517" spans="4:7" x14ac:dyDescent="0.2">
      <c r="D6517" s="13"/>
      <c r="G6517" s="13"/>
    </row>
    <row r="6518" spans="4:7" x14ac:dyDescent="0.2">
      <c r="D6518" s="13"/>
      <c r="G6518" s="13"/>
    </row>
    <row r="6519" spans="4:7" x14ac:dyDescent="0.2">
      <c r="D6519" s="13"/>
      <c r="G6519" s="13"/>
    </row>
    <row r="6520" spans="4:7" x14ac:dyDescent="0.2">
      <c r="D6520" s="13"/>
      <c r="G6520" s="13"/>
    </row>
    <row r="6521" spans="4:7" x14ac:dyDescent="0.2">
      <c r="D6521" s="13"/>
      <c r="G6521" s="13"/>
    </row>
    <row r="6522" spans="4:7" x14ac:dyDescent="0.2">
      <c r="D6522" s="13"/>
      <c r="G6522" s="13"/>
    </row>
    <row r="6523" spans="4:7" x14ac:dyDescent="0.2">
      <c r="D6523" s="13"/>
      <c r="G6523" s="13"/>
    </row>
    <row r="6524" spans="4:7" x14ac:dyDescent="0.2">
      <c r="D6524" s="13"/>
      <c r="G6524" s="13"/>
    </row>
    <row r="6525" spans="4:7" x14ac:dyDescent="0.2">
      <c r="D6525" s="13"/>
      <c r="G6525" s="13"/>
    </row>
    <row r="6526" spans="4:7" x14ac:dyDescent="0.2">
      <c r="D6526" s="13"/>
      <c r="G6526" s="13"/>
    </row>
    <row r="6527" spans="4:7" x14ac:dyDescent="0.2">
      <c r="D6527" s="13"/>
      <c r="G6527" s="13"/>
    </row>
    <row r="6528" spans="4:7" x14ac:dyDescent="0.2">
      <c r="D6528" s="13"/>
      <c r="G6528" s="13"/>
    </row>
    <row r="6529" spans="4:7" x14ac:dyDescent="0.2">
      <c r="D6529" s="13"/>
      <c r="G6529" s="13"/>
    </row>
    <row r="6530" spans="4:7" x14ac:dyDescent="0.2">
      <c r="D6530" s="13"/>
      <c r="G6530" s="13"/>
    </row>
    <row r="6531" spans="4:7" x14ac:dyDescent="0.2">
      <c r="D6531" s="13"/>
      <c r="G6531" s="13"/>
    </row>
    <row r="6532" spans="4:7" x14ac:dyDescent="0.2">
      <c r="D6532" s="13"/>
      <c r="G6532" s="13"/>
    </row>
    <row r="6533" spans="4:7" x14ac:dyDescent="0.2">
      <c r="D6533" s="13"/>
      <c r="G6533" s="13"/>
    </row>
    <row r="6534" spans="4:7" x14ac:dyDescent="0.2">
      <c r="D6534" s="13"/>
      <c r="G6534" s="13"/>
    </row>
    <row r="6535" spans="4:7" x14ac:dyDescent="0.2">
      <c r="D6535" s="13"/>
      <c r="G6535" s="13"/>
    </row>
    <row r="6536" spans="4:7" x14ac:dyDescent="0.2">
      <c r="D6536" s="13"/>
      <c r="G6536" s="13"/>
    </row>
    <row r="6537" spans="4:7" x14ac:dyDescent="0.2">
      <c r="D6537" s="13"/>
      <c r="G6537" s="13"/>
    </row>
    <row r="6538" spans="4:7" x14ac:dyDescent="0.2">
      <c r="D6538" s="13"/>
      <c r="G6538" s="13"/>
    </row>
    <row r="6539" spans="4:7" x14ac:dyDescent="0.2">
      <c r="D6539" s="13"/>
      <c r="G6539" s="13"/>
    </row>
    <row r="6540" spans="4:7" x14ac:dyDescent="0.2">
      <c r="D6540" s="13"/>
      <c r="G6540" s="13"/>
    </row>
    <row r="6541" spans="4:7" x14ac:dyDescent="0.2">
      <c r="D6541" s="13"/>
      <c r="G6541" s="13"/>
    </row>
    <row r="6542" spans="4:7" x14ac:dyDescent="0.2">
      <c r="D6542" s="13"/>
      <c r="G6542" s="13"/>
    </row>
    <row r="6543" spans="4:7" x14ac:dyDescent="0.2">
      <c r="D6543" s="13"/>
      <c r="G6543" s="13"/>
    </row>
    <row r="6544" spans="4:7" x14ac:dyDescent="0.2">
      <c r="D6544" s="13"/>
      <c r="G6544" s="13"/>
    </row>
    <row r="6545" spans="4:7" x14ac:dyDescent="0.2">
      <c r="D6545" s="13"/>
      <c r="G6545" s="13"/>
    </row>
    <row r="6546" spans="4:7" x14ac:dyDescent="0.2">
      <c r="D6546" s="13"/>
      <c r="G6546" s="13"/>
    </row>
    <row r="6547" spans="4:7" x14ac:dyDescent="0.2">
      <c r="D6547" s="13"/>
      <c r="G6547" s="13"/>
    </row>
    <row r="6548" spans="4:7" x14ac:dyDescent="0.2">
      <c r="D6548" s="13"/>
      <c r="G6548" s="13"/>
    </row>
    <row r="6549" spans="4:7" x14ac:dyDescent="0.2">
      <c r="D6549" s="13"/>
      <c r="G6549" s="13"/>
    </row>
    <row r="6550" spans="4:7" x14ac:dyDescent="0.2">
      <c r="D6550" s="13"/>
      <c r="G6550" s="13"/>
    </row>
    <row r="6551" spans="4:7" x14ac:dyDescent="0.2">
      <c r="D6551" s="13"/>
      <c r="G6551" s="13"/>
    </row>
    <row r="6552" spans="4:7" x14ac:dyDescent="0.2">
      <c r="D6552" s="13"/>
      <c r="G6552" s="13"/>
    </row>
    <row r="6553" spans="4:7" x14ac:dyDescent="0.2">
      <c r="D6553" s="13"/>
      <c r="G6553" s="13"/>
    </row>
    <row r="6554" spans="4:7" x14ac:dyDescent="0.2">
      <c r="D6554" s="13"/>
      <c r="G6554" s="13"/>
    </row>
    <row r="6555" spans="4:7" x14ac:dyDescent="0.2">
      <c r="D6555" s="13"/>
      <c r="G6555" s="13"/>
    </row>
    <row r="6556" spans="4:7" x14ac:dyDescent="0.2">
      <c r="D6556" s="13"/>
      <c r="G6556" s="13"/>
    </row>
    <row r="6557" spans="4:7" x14ac:dyDescent="0.2">
      <c r="D6557" s="13"/>
      <c r="G6557" s="13"/>
    </row>
    <row r="6558" spans="4:7" x14ac:dyDescent="0.2">
      <c r="D6558" s="13"/>
      <c r="G6558" s="13"/>
    </row>
    <row r="6559" spans="4:7" x14ac:dyDescent="0.2">
      <c r="D6559" s="13"/>
      <c r="G6559" s="13"/>
    </row>
    <row r="6560" spans="4:7" x14ac:dyDescent="0.2">
      <c r="D6560" s="13"/>
      <c r="G6560" s="13"/>
    </row>
    <row r="6561" spans="4:7" x14ac:dyDescent="0.2">
      <c r="D6561" s="13"/>
      <c r="G6561" s="13"/>
    </row>
    <row r="6562" spans="4:7" x14ac:dyDescent="0.2">
      <c r="D6562" s="13"/>
      <c r="G6562" s="13"/>
    </row>
    <row r="6563" spans="4:7" x14ac:dyDescent="0.2">
      <c r="D6563" s="13"/>
      <c r="G6563" s="13"/>
    </row>
    <row r="6564" spans="4:7" x14ac:dyDescent="0.2">
      <c r="D6564" s="13"/>
      <c r="G6564" s="13"/>
    </row>
    <row r="6565" spans="4:7" x14ac:dyDescent="0.2">
      <c r="D6565" s="13"/>
      <c r="G6565" s="13"/>
    </row>
    <row r="6566" spans="4:7" x14ac:dyDescent="0.2">
      <c r="D6566" s="13"/>
      <c r="G6566" s="13"/>
    </row>
    <row r="6567" spans="4:7" x14ac:dyDescent="0.2">
      <c r="D6567" s="13"/>
      <c r="G6567" s="13"/>
    </row>
    <row r="6568" spans="4:7" x14ac:dyDescent="0.2">
      <c r="D6568" s="13"/>
      <c r="G6568" s="13"/>
    </row>
    <row r="6569" spans="4:7" x14ac:dyDescent="0.2">
      <c r="D6569" s="13"/>
      <c r="G6569" s="13"/>
    </row>
    <row r="6570" spans="4:7" x14ac:dyDescent="0.2">
      <c r="D6570" s="13"/>
      <c r="G6570" s="13"/>
    </row>
    <row r="6571" spans="4:7" x14ac:dyDescent="0.2">
      <c r="D6571" s="13"/>
      <c r="G6571" s="13"/>
    </row>
    <row r="6572" spans="4:7" x14ac:dyDescent="0.2">
      <c r="D6572" s="13"/>
      <c r="G6572" s="13"/>
    </row>
    <row r="6573" spans="4:7" x14ac:dyDescent="0.2">
      <c r="D6573" s="13"/>
      <c r="G6573" s="13"/>
    </row>
    <row r="6574" spans="4:7" x14ac:dyDescent="0.2">
      <c r="D6574" s="13"/>
      <c r="G6574" s="13"/>
    </row>
    <row r="6575" spans="4:7" x14ac:dyDescent="0.2">
      <c r="D6575" s="13"/>
      <c r="G6575" s="13"/>
    </row>
    <row r="6576" spans="4:7" x14ac:dyDescent="0.2">
      <c r="D6576" s="13"/>
      <c r="G6576" s="13"/>
    </row>
    <row r="6577" spans="4:7" x14ac:dyDescent="0.2">
      <c r="D6577" s="13"/>
      <c r="G6577" s="13"/>
    </row>
    <row r="6578" spans="4:7" x14ac:dyDescent="0.2">
      <c r="D6578" s="13"/>
      <c r="G6578" s="13"/>
    </row>
    <row r="6579" spans="4:7" x14ac:dyDescent="0.2">
      <c r="D6579" s="13"/>
      <c r="G6579" s="13"/>
    </row>
    <row r="6580" spans="4:7" x14ac:dyDescent="0.2">
      <c r="D6580" s="13"/>
      <c r="G6580" s="13"/>
    </row>
    <row r="6581" spans="4:7" x14ac:dyDescent="0.2">
      <c r="D6581" s="13"/>
      <c r="G6581" s="13"/>
    </row>
    <row r="6582" spans="4:7" x14ac:dyDescent="0.2">
      <c r="D6582" s="13"/>
      <c r="G6582" s="13"/>
    </row>
    <row r="6583" spans="4:7" x14ac:dyDescent="0.2">
      <c r="D6583" s="13"/>
      <c r="G6583" s="13"/>
    </row>
    <row r="6584" spans="4:7" x14ac:dyDescent="0.2">
      <c r="D6584" s="13"/>
      <c r="G6584" s="13"/>
    </row>
    <row r="6585" spans="4:7" x14ac:dyDescent="0.2">
      <c r="D6585" s="13"/>
      <c r="G6585" s="13"/>
    </row>
    <row r="6586" spans="4:7" x14ac:dyDescent="0.2">
      <c r="D6586" s="13"/>
      <c r="G6586" s="13"/>
    </row>
    <row r="6587" spans="4:7" x14ac:dyDescent="0.2">
      <c r="D6587" s="13"/>
      <c r="G6587" s="13"/>
    </row>
    <row r="6588" spans="4:7" x14ac:dyDescent="0.2">
      <c r="D6588" s="13"/>
      <c r="G6588" s="13"/>
    </row>
    <row r="6589" spans="4:7" x14ac:dyDescent="0.2">
      <c r="D6589" s="13"/>
      <c r="G6589" s="13"/>
    </row>
    <row r="6590" spans="4:7" x14ac:dyDescent="0.2">
      <c r="D6590" s="13"/>
      <c r="G6590" s="13"/>
    </row>
    <row r="6591" spans="4:7" x14ac:dyDescent="0.2">
      <c r="D6591" s="13"/>
      <c r="G6591" s="13"/>
    </row>
    <row r="6592" spans="4:7" x14ac:dyDescent="0.2">
      <c r="D6592" s="13"/>
      <c r="G6592" s="13"/>
    </row>
    <row r="6593" spans="4:7" x14ac:dyDescent="0.2">
      <c r="D6593" s="13"/>
      <c r="G6593" s="13"/>
    </row>
    <row r="6594" spans="4:7" x14ac:dyDescent="0.2">
      <c r="D6594" s="13"/>
      <c r="G6594" s="13"/>
    </row>
    <row r="6595" spans="4:7" x14ac:dyDescent="0.2">
      <c r="D6595" s="13"/>
      <c r="G6595" s="13"/>
    </row>
    <row r="6596" spans="4:7" x14ac:dyDescent="0.2">
      <c r="D6596" s="13"/>
      <c r="G6596" s="13"/>
    </row>
    <row r="6597" spans="4:7" x14ac:dyDescent="0.2">
      <c r="D6597" s="13"/>
      <c r="G6597" s="13"/>
    </row>
    <row r="6598" spans="4:7" x14ac:dyDescent="0.2">
      <c r="D6598" s="13"/>
      <c r="G6598" s="13"/>
    </row>
    <row r="6599" spans="4:7" x14ac:dyDescent="0.2">
      <c r="D6599" s="13"/>
      <c r="G6599" s="13"/>
    </row>
    <row r="6600" spans="4:7" x14ac:dyDescent="0.2">
      <c r="D6600" s="13"/>
      <c r="G6600" s="13"/>
    </row>
    <row r="6601" spans="4:7" x14ac:dyDescent="0.2">
      <c r="D6601" s="13"/>
      <c r="G6601" s="13"/>
    </row>
    <row r="6602" spans="4:7" x14ac:dyDescent="0.2">
      <c r="D6602" s="13"/>
      <c r="G6602" s="13"/>
    </row>
    <row r="6603" spans="4:7" x14ac:dyDescent="0.2">
      <c r="D6603" s="13"/>
      <c r="G6603" s="13"/>
    </row>
    <row r="6604" spans="4:7" x14ac:dyDescent="0.2">
      <c r="D6604" s="13"/>
      <c r="G6604" s="13"/>
    </row>
    <row r="6605" spans="4:7" x14ac:dyDescent="0.2">
      <c r="D6605" s="13"/>
      <c r="G6605" s="13"/>
    </row>
    <row r="6606" spans="4:7" x14ac:dyDescent="0.2">
      <c r="D6606" s="13"/>
      <c r="G6606" s="13"/>
    </row>
    <row r="6607" spans="4:7" x14ac:dyDescent="0.2">
      <c r="D6607" s="13"/>
      <c r="G6607" s="13"/>
    </row>
    <row r="6608" spans="4:7" x14ac:dyDescent="0.2">
      <c r="D6608" s="13"/>
      <c r="G6608" s="13"/>
    </row>
    <row r="6609" spans="4:7" x14ac:dyDescent="0.2">
      <c r="D6609" s="13"/>
      <c r="G6609" s="13"/>
    </row>
    <row r="6610" spans="4:7" x14ac:dyDescent="0.2">
      <c r="D6610" s="13"/>
      <c r="G6610" s="13"/>
    </row>
    <row r="6611" spans="4:7" x14ac:dyDescent="0.2">
      <c r="D6611" s="13"/>
      <c r="G6611" s="13"/>
    </row>
    <row r="6612" spans="4:7" x14ac:dyDescent="0.2">
      <c r="D6612" s="13"/>
      <c r="G6612" s="13"/>
    </row>
    <row r="6613" spans="4:7" x14ac:dyDescent="0.2">
      <c r="D6613" s="13"/>
      <c r="G6613" s="13"/>
    </row>
    <row r="6614" spans="4:7" x14ac:dyDescent="0.2">
      <c r="D6614" s="13"/>
      <c r="G6614" s="13"/>
    </row>
    <row r="6615" spans="4:7" x14ac:dyDescent="0.2">
      <c r="D6615" s="13"/>
      <c r="G6615" s="13"/>
    </row>
    <row r="6616" spans="4:7" x14ac:dyDescent="0.2">
      <c r="D6616" s="13"/>
      <c r="G6616" s="13"/>
    </row>
    <row r="6617" spans="4:7" x14ac:dyDescent="0.2">
      <c r="D6617" s="13"/>
      <c r="G6617" s="13"/>
    </row>
    <row r="6618" spans="4:7" x14ac:dyDescent="0.2">
      <c r="D6618" s="13"/>
      <c r="G6618" s="13"/>
    </row>
    <row r="6619" spans="4:7" x14ac:dyDescent="0.2">
      <c r="D6619" s="13"/>
      <c r="G6619" s="13"/>
    </row>
    <row r="6620" spans="4:7" x14ac:dyDescent="0.2">
      <c r="D6620" s="13"/>
      <c r="G6620" s="13"/>
    </row>
    <row r="6621" spans="4:7" x14ac:dyDescent="0.2">
      <c r="D6621" s="13"/>
      <c r="G6621" s="13"/>
    </row>
    <row r="6622" spans="4:7" x14ac:dyDescent="0.2">
      <c r="D6622" s="13"/>
      <c r="G6622" s="13"/>
    </row>
    <row r="6623" spans="4:7" x14ac:dyDescent="0.2">
      <c r="D6623" s="13"/>
      <c r="G6623" s="13"/>
    </row>
    <row r="6624" spans="4:7" x14ac:dyDescent="0.2">
      <c r="D6624" s="13"/>
      <c r="G6624" s="13"/>
    </row>
    <row r="6625" spans="4:7" x14ac:dyDescent="0.2">
      <c r="D6625" s="13"/>
      <c r="G6625" s="13"/>
    </row>
    <row r="6626" spans="4:7" x14ac:dyDescent="0.2">
      <c r="D6626" s="13"/>
      <c r="G6626" s="13"/>
    </row>
    <row r="6627" spans="4:7" x14ac:dyDescent="0.2">
      <c r="D6627" s="13"/>
      <c r="G6627" s="13"/>
    </row>
    <row r="6628" spans="4:7" x14ac:dyDescent="0.2">
      <c r="D6628" s="13"/>
      <c r="G6628" s="13"/>
    </row>
    <row r="6629" spans="4:7" x14ac:dyDescent="0.2">
      <c r="D6629" s="13"/>
      <c r="G6629" s="13"/>
    </row>
    <row r="6630" spans="4:7" x14ac:dyDescent="0.2">
      <c r="D6630" s="13"/>
      <c r="G6630" s="13"/>
    </row>
    <row r="6631" spans="4:7" x14ac:dyDescent="0.2">
      <c r="D6631" s="13"/>
      <c r="G6631" s="13"/>
    </row>
    <row r="6632" spans="4:7" x14ac:dyDescent="0.2">
      <c r="D6632" s="13"/>
      <c r="G6632" s="13"/>
    </row>
    <row r="6633" spans="4:7" x14ac:dyDescent="0.2">
      <c r="D6633" s="13"/>
      <c r="G6633" s="13"/>
    </row>
    <row r="6634" spans="4:7" x14ac:dyDescent="0.2">
      <c r="D6634" s="13"/>
      <c r="G6634" s="13"/>
    </row>
    <row r="6635" spans="4:7" x14ac:dyDescent="0.2">
      <c r="D6635" s="13"/>
      <c r="G6635" s="13"/>
    </row>
    <row r="6636" spans="4:7" x14ac:dyDescent="0.2">
      <c r="D6636" s="13"/>
      <c r="G6636" s="13"/>
    </row>
    <row r="6637" spans="4:7" x14ac:dyDescent="0.2">
      <c r="D6637" s="13"/>
      <c r="G6637" s="13"/>
    </row>
    <row r="6638" spans="4:7" x14ac:dyDescent="0.2">
      <c r="D6638" s="13"/>
      <c r="G6638" s="13"/>
    </row>
    <row r="6639" spans="4:7" x14ac:dyDescent="0.2">
      <c r="D6639" s="13"/>
      <c r="G6639" s="13"/>
    </row>
    <row r="6640" spans="4:7" x14ac:dyDescent="0.2">
      <c r="D6640" s="13"/>
      <c r="G6640" s="13"/>
    </row>
    <row r="6641" spans="4:7" x14ac:dyDescent="0.2">
      <c r="D6641" s="13"/>
      <c r="G6641" s="13"/>
    </row>
    <row r="6642" spans="4:7" x14ac:dyDescent="0.2">
      <c r="D6642" s="13"/>
      <c r="G6642" s="13"/>
    </row>
    <row r="6643" spans="4:7" x14ac:dyDescent="0.2">
      <c r="D6643" s="13"/>
      <c r="G6643" s="13"/>
    </row>
    <row r="6644" spans="4:7" x14ac:dyDescent="0.2">
      <c r="D6644" s="13"/>
      <c r="G6644" s="13"/>
    </row>
    <row r="6645" spans="4:7" x14ac:dyDescent="0.2">
      <c r="D6645" s="13"/>
      <c r="G6645" s="13"/>
    </row>
    <row r="6646" spans="4:7" x14ac:dyDescent="0.2">
      <c r="D6646" s="13"/>
      <c r="G6646" s="13"/>
    </row>
    <row r="6647" spans="4:7" x14ac:dyDescent="0.2">
      <c r="D6647" s="13"/>
      <c r="G6647" s="13"/>
    </row>
    <row r="6648" spans="4:7" x14ac:dyDescent="0.2">
      <c r="D6648" s="13"/>
      <c r="G6648" s="13"/>
    </row>
    <row r="6649" spans="4:7" x14ac:dyDescent="0.2">
      <c r="D6649" s="13"/>
      <c r="G6649" s="13"/>
    </row>
    <row r="6650" spans="4:7" x14ac:dyDescent="0.2">
      <c r="D6650" s="13"/>
      <c r="G6650" s="13"/>
    </row>
    <row r="6651" spans="4:7" x14ac:dyDescent="0.2">
      <c r="D6651" s="13"/>
      <c r="G6651" s="13"/>
    </row>
    <row r="6652" spans="4:7" x14ac:dyDescent="0.2">
      <c r="D6652" s="13"/>
      <c r="G6652" s="13"/>
    </row>
    <row r="6653" spans="4:7" x14ac:dyDescent="0.2">
      <c r="D6653" s="13"/>
      <c r="G6653" s="13"/>
    </row>
    <row r="6654" spans="4:7" x14ac:dyDescent="0.2">
      <c r="D6654" s="13"/>
      <c r="G6654" s="13"/>
    </row>
    <row r="6655" spans="4:7" x14ac:dyDescent="0.2">
      <c r="D6655" s="13"/>
      <c r="G6655" s="13"/>
    </row>
    <row r="6656" spans="4:7" x14ac:dyDescent="0.2">
      <c r="D6656" s="13"/>
      <c r="G6656" s="13"/>
    </row>
    <row r="6657" spans="4:7" x14ac:dyDescent="0.2">
      <c r="D6657" s="13"/>
      <c r="G6657" s="13"/>
    </row>
    <row r="6658" spans="4:7" x14ac:dyDescent="0.2">
      <c r="D6658" s="13"/>
      <c r="G6658" s="13"/>
    </row>
    <row r="6659" spans="4:7" x14ac:dyDescent="0.2">
      <c r="D6659" s="13"/>
      <c r="G6659" s="13"/>
    </row>
    <row r="6660" spans="4:7" x14ac:dyDescent="0.2">
      <c r="D6660" s="13"/>
      <c r="G6660" s="13"/>
    </row>
    <row r="6661" spans="4:7" x14ac:dyDescent="0.2">
      <c r="D6661" s="13"/>
      <c r="G6661" s="13"/>
    </row>
    <row r="6662" spans="4:7" x14ac:dyDescent="0.2">
      <c r="D6662" s="13"/>
      <c r="G6662" s="13"/>
    </row>
    <row r="6663" spans="4:7" x14ac:dyDescent="0.2">
      <c r="D6663" s="13"/>
      <c r="G6663" s="13"/>
    </row>
    <row r="6664" spans="4:7" x14ac:dyDescent="0.2">
      <c r="D6664" s="13"/>
      <c r="G6664" s="13"/>
    </row>
    <row r="6665" spans="4:7" x14ac:dyDescent="0.2">
      <c r="D6665" s="13"/>
      <c r="G6665" s="13"/>
    </row>
    <row r="6666" spans="4:7" x14ac:dyDescent="0.2">
      <c r="D6666" s="13"/>
      <c r="G6666" s="13"/>
    </row>
    <row r="6667" spans="4:7" x14ac:dyDescent="0.2">
      <c r="D6667" s="13"/>
      <c r="G6667" s="13"/>
    </row>
    <row r="6668" spans="4:7" x14ac:dyDescent="0.2">
      <c r="D6668" s="13"/>
      <c r="G6668" s="13"/>
    </row>
    <row r="6669" spans="4:7" x14ac:dyDescent="0.2">
      <c r="D6669" s="13"/>
      <c r="G6669" s="13"/>
    </row>
    <row r="6670" spans="4:7" x14ac:dyDescent="0.2">
      <c r="D6670" s="13"/>
      <c r="G6670" s="13"/>
    </row>
    <row r="6671" spans="4:7" x14ac:dyDescent="0.2">
      <c r="D6671" s="13"/>
      <c r="G6671" s="13"/>
    </row>
    <row r="6672" spans="4:7" x14ac:dyDescent="0.2">
      <c r="D6672" s="13"/>
      <c r="G6672" s="13"/>
    </row>
    <row r="6673" spans="4:7" x14ac:dyDescent="0.2">
      <c r="D6673" s="13"/>
      <c r="G6673" s="13"/>
    </row>
    <row r="6674" spans="4:7" x14ac:dyDescent="0.2">
      <c r="D6674" s="13"/>
      <c r="G6674" s="13"/>
    </row>
    <row r="6675" spans="4:7" x14ac:dyDescent="0.2">
      <c r="D6675" s="13"/>
      <c r="G6675" s="13"/>
    </row>
    <row r="6676" spans="4:7" x14ac:dyDescent="0.2">
      <c r="D6676" s="13"/>
      <c r="G6676" s="13"/>
    </row>
    <row r="6677" spans="4:7" x14ac:dyDescent="0.2">
      <c r="D6677" s="13"/>
      <c r="G6677" s="13"/>
    </row>
    <row r="6678" spans="4:7" x14ac:dyDescent="0.2">
      <c r="D6678" s="13"/>
      <c r="G6678" s="13"/>
    </row>
    <row r="6679" spans="4:7" x14ac:dyDescent="0.2">
      <c r="D6679" s="13"/>
      <c r="G6679" s="13"/>
    </row>
    <row r="6680" spans="4:7" x14ac:dyDescent="0.2">
      <c r="D6680" s="13"/>
      <c r="G6680" s="13"/>
    </row>
    <row r="6681" spans="4:7" x14ac:dyDescent="0.2">
      <c r="D6681" s="13"/>
      <c r="G6681" s="13"/>
    </row>
    <row r="6682" spans="4:7" x14ac:dyDescent="0.2">
      <c r="D6682" s="13"/>
      <c r="G6682" s="13"/>
    </row>
    <row r="6683" spans="4:7" x14ac:dyDescent="0.2">
      <c r="D6683" s="13"/>
      <c r="G6683" s="13"/>
    </row>
    <row r="6684" spans="4:7" x14ac:dyDescent="0.2">
      <c r="D6684" s="13"/>
      <c r="G6684" s="13"/>
    </row>
    <row r="6685" spans="4:7" x14ac:dyDescent="0.2">
      <c r="D6685" s="13"/>
      <c r="G6685" s="13"/>
    </row>
    <row r="6686" spans="4:7" x14ac:dyDescent="0.2">
      <c r="D6686" s="13"/>
      <c r="G6686" s="13"/>
    </row>
    <row r="6687" spans="4:7" x14ac:dyDescent="0.2">
      <c r="D6687" s="13"/>
      <c r="G6687" s="13"/>
    </row>
    <row r="6688" spans="4:7" x14ac:dyDescent="0.2">
      <c r="D6688" s="13"/>
      <c r="G6688" s="13"/>
    </row>
    <row r="6689" spans="4:7" x14ac:dyDescent="0.2">
      <c r="D6689" s="13"/>
      <c r="G6689" s="13"/>
    </row>
    <row r="6690" spans="4:7" x14ac:dyDescent="0.2">
      <c r="D6690" s="13"/>
      <c r="G6690" s="13"/>
    </row>
    <row r="6691" spans="4:7" x14ac:dyDescent="0.2">
      <c r="D6691" s="13"/>
      <c r="G6691" s="13"/>
    </row>
    <row r="6692" spans="4:7" x14ac:dyDescent="0.2">
      <c r="D6692" s="13"/>
      <c r="G6692" s="13"/>
    </row>
    <row r="6693" spans="4:7" x14ac:dyDescent="0.2">
      <c r="D6693" s="13"/>
      <c r="G6693" s="13"/>
    </row>
    <row r="6694" spans="4:7" x14ac:dyDescent="0.2">
      <c r="D6694" s="13"/>
      <c r="G6694" s="13"/>
    </row>
    <row r="6695" spans="4:7" x14ac:dyDescent="0.2">
      <c r="D6695" s="13"/>
      <c r="G6695" s="13"/>
    </row>
    <row r="6696" spans="4:7" x14ac:dyDescent="0.2">
      <c r="D6696" s="13"/>
      <c r="G6696" s="13"/>
    </row>
    <row r="6697" spans="4:7" x14ac:dyDescent="0.2">
      <c r="D6697" s="13"/>
      <c r="G6697" s="13"/>
    </row>
    <row r="6698" spans="4:7" x14ac:dyDescent="0.2">
      <c r="D6698" s="13"/>
      <c r="G6698" s="13"/>
    </row>
    <row r="6699" spans="4:7" x14ac:dyDescent="0.2">
      <c r="D6699" s="13"/>
      <c r="G6699" s="13"/>
    </row>
    <row r="6700" spans="4:7" x14ac:dyDescent="0.2">
      <c r="D6700" s="13"/>
      <c r="G6700" s="13"/>
    </row>
    <row r="6701" spans="4:7" x14ac:dyDescent="0.2">
      <c r="D6701" s="13"/>
      <c r="G6701" s="13"/>
    </row>
    <row r="6702" spans="4:7" x14ac:dyDescent="0.2">
      <c r="D6702" s="13"/>
      <c r="G6702" s="13"/>
    </row>
    <row r="6703" spans="4:7" x14ac:dyDescent="0.2">
      <c r="D6703" s="13"/>
      <c r="G6703" s="13"/>
    </row>
    <row r="6704" spans="4:7" x14ac:dyDescent="0.2">
      <c r="D6704" s="13"/>
      <c r="G6704" s="13"/>
    </row>
    <row r="6705" spans="4:7" x14ac:dyDescent="0.2">
      <c r="D6705" s="13"/>
      <c r="G6705" s="13"/>
    </row>
    <row r="6706" spans="4:7" x14ac:dyDescent="0.2">
      <c r="D6706" s="13"/>
      <c r="G6706" s="13"/>
    </row>
    <row r="6707" spans="4:7" x14ac:dyDescent="0.2">
      <c r="D6707" s="13"/>
      <c r="G6707" s="13"/>
    </row>
    <row r="6708" spans="4:7" x14ac:dyDescent="0.2">
      <c r="D6708" s="13"/>
      <c r="G6708" s="13"/>
    </row>
    <row r="6709" spans="4:7" x14ac:dyDescent="0.2">
      <c r="D6709" s="13"/>
      <c r="G6709" s="13"/>
    </row>
    <row r="6710" spans="4:7" x14ac:dyDescent="0.2">
      <c r="D6710" s="13"/>
      <c r="G6710" s="13"/>
    </row>
    <row r="6711" spans="4:7" x14ac:dyDescent="0.2">
      <c r="D6711" s="13"/>
      <c r="G6711" s="13"/>
    </row>
    <row r="6712" spans="4:7" x14ac:dyDescent="0.2">
      <c r="D6712" s="13"/>
      <c r="G6712" s="13"/>
    </row>
    <row r="6713" spans="4:7" x14ac:dyDescent="0.2">
      <c r="D6713" s="13"/>
      <c r="G6713" s="13"/>
    </row>
    <row r="6714" spans="4:7" x14ac:dyDescent="0.2">
      <c r="D6714" s="13"/>
      <c r="G6714" s="13"/>
    </row>
    <row r="6715" spans="4:7" x14ac:dyDescent="0.2">
      <c r="D6715" s="13"/>
      <c r="G6715" s="13"/>
    </row>
    <row r="6716" spans="4:7" x14ac:dyDescent="0.2">
      <c r="D6716" s="13"/>
      <c r="G6716" s="13"/>
    </row>
    <row r="6717" spans="4:7" x14ac:dyDescent="0.2">
      <c r="D6717" s="13"/>
      <c r="G6717" s="13"/>
    </row>
    <row r="6718" spans="4:7" x14ac:dyDescent="0.2">
      <c r="D6718" s="13"/>
      <c r="G6718" s="13"/>
    </row>
    <row r="6719" spans="4:7" x14ac:dyDescent="0.2">
      <c r="D6719" s="13"/>
      <c r="G6719" s="13"/>
    </row>
    <row r="6720" spans="4:7" x14ac:dyDescent="0.2">
      <c r="D6720" s="13"/>
      <c r="G6720" s="13"/>
    </row>
    <row r="6721" spans="4:7" x14ac:dyDescent="0.2">
      <c r="D6721" s="13"/>
      <c r="G6721" s="13"/>
    </row>
    <row r="6722" spans="4:7" x14ac:dyDescent="0.2">
      <c r="D6722" s="13"/>
      <c r="G6722" s="13"/>
    </row>
    <row r="6723" spans="4:7" x14ac:dyDescent="0.2">
      <c r="D6723" s="13"/>
      <c r="G6723" s="13"/>
    </row>
    <row r="6724" spans="4:7" x14ac:dyDescent="0.2">
      <c r="D6724" s="13"/>
      <c r="G6724" s="13"/>
    </row>
    <row r="6725" spans="4:7" x14ac:dyDescent="0.2">
      <c r="D6725" s="13"/>
      <c r="G6725" s="13"/>
    </row>
    <row r="6726" spans="4:7" x14ac:dyDescent="0.2">
      <c r="D6726" s="13"/>
      <c r="G6726" s="13"/>
    </row>
    <row r="6727" spans="4:7" x14ac:dyDescent="0.2">
      <c r="D6727" s="13"/>
      <c r="G6727" s="13"/>
    </row>
    <row r="6728" spans="4:7" x14ac:dyDescent="0.2">
      <c r="D6728" s="13"/>
      <c r="G6728" s="13"/>
    </row>
    <row r="6729" spans="4:7" x14ac:dyDescent="0.2">
      <c r="D6729" s="13"/>
      <c r="G6729" s="13"/>
    </row>
    <row r="6730" spans="4:7" x14ac:dyDescent="0.2">
      <c r="D6730" s="13"/>
      <c r="G6730" s="13"/>
    </row>
    <row r="6731" spans="4:7" x14ac:dyDescent="0.2">
      <c r="D6731" s="13"/>
      <c r="G6731" s="13"/>
    </row>
    <row r="6732" spans="4:7" x14ac:dyDescent="0.2">
      <c r="D6732" s="13"/>
      <c r="G6732" s="13"/>
    </row>
    <row r="6733" spans="4:7" x14ac:dyDescent="0.2">
      <c r="D6733" s="13"/>
      <c r="G6733" s="13"/>
    </row>
    <row r="6734" spans="4:7" x14ac:dyDescent="0.2">
      <c r="D6734" s="13"/>
      <c r="G6734" s="13"/>
    </row>
    <row r="6735" spans="4:7" x14ac:dyDescent="0.2">
      <c r="D6735" s="13"/>
      <c r="G6735" s="13"/>
    </row>
    <row r="6736" spans="4:7" x14ac:dyDescent="0.2">
      <c r="D6736" s="13"/>
      <c r="G6736" s="13"/>
    </row>
    <row r="6737" spans="4:7" x14ac:dyDescent="0.2">
      <c r="D6737" s="13"/>
      <c r="G6737" s="13"/>
    </row>
    <row r="6738" spans="4:7" x14ac:dyDescent="0.2">
      <c r="D6738" s="13"/>
      <c r="G6738" s="13"/>
    </row>
    <row r="6739" spans="4:7" x14ac:dyDescent="0.2">
      <c r="D6739" s="13"/>
      <c r="G6739" s="13"/>
    </row>
    <row r="6740" spans="4:7" x14ac:dyDescent="0.2">
      <c r="D6740" s="13"/>
      <c r="G6740" s="13"/>
    </row>
    <row r="6741" spans="4:7" x14ac:dyDescent="0.2">
      <c r="D6741" s="13"/>
      <c r="G6741" s="13"/>
    </row>
    <row r="6742" spans="4:7" x14ac:dyDescent="0.2">
      <c r="D6742" s="13"/>
      <c r="G6742" s="13"/>
    </row>
    <row r="6743" spans="4:7" x14ac:dyDescent="0.2">
      <c r="D6743" s="13"/>
      <c r="G6743" s="13"/>
    </row>
    <row r="6744" spans="4:7" x14ac:dyDescent="0.2">
      <c r="D6744" s="13"/>
      <c r="G6744" s="13"/>
    </row>
    <row r="6745" spans="4:7" x14ac:dyDescent="0.2">
      <c r="D6745" s="13"/>
      <c r="G6745" s="13"/>
    </row>
    <row r="6746" spans="4:7" x14ac:dyDescent="0.2">
      <c r="D6746" s="13"/>
      <c r="G6746" s="13"/>
    </row>
    <row r="6747" spans="4:7" x14ac:dyDescent="0.2">
      <c r="D6747" s="13"/>
      <c r="G6747" s="13"/>
    </row>
    <row r="6748" spans="4:7" x14ac:dyDescent="0.2">
      <c r="D6748" s="13"/>
      <c r="G6748" s="13"/>
    </row>
    <row r="6749" spans="4:7" x14ac:dyDescent="0.2">
      <c r="D6749" s="13"/>
      <c r="G6749" s="13"/>
    </row>
    <row r="6750" spans="4:7" x14ac:dyDescent="0.2">
      <c r="D6750" s="13"/>
      <c r="G6750" s="13"/>
    </row>
    <row r="6751" spans="4:7" x14ac:dyDescent="0.2">
      <c r="D6751" s="13"/>
      <c r="G6751" s="13"/>
    </row>
    <row r="6752" spans="4:7" x14ac:dyDescent="0.2">
      <c r="D6752" s="13"/>
      <c r="G6752" s="13"/>
    </row>
    <row r="6753" spans="4:7" x14ac:dyDescent="0.2">
      <c r="D6753" s="13"/>
      <c r="G6753" s="13"/>
    </row>
    <row r="6754" spans="4:7" x14ac:dyDescent="0.2">
      <c r="D6754" s="13"/>
      <c r="G6754" s="13"/>
    </row>
    <row r="6755" spans="4:7" x14ac:dyDescent="0.2">
      <c r="D6755" s="13"/>
      <c r="G6755" s="13"/>
    </row>
    <row r="6756" spans="4:7" x14ac:dyDescent="0.2">
      <c r="D6756" s="13"/>
      <c r="G6756" s="13"/>
    </row>
    <row r="6757" spans="4:7" x14ac:dyDescent="0.2">
      <c r="D6757" s="13"/>
      <c r="G6757" s="13"/>
    </row>
    <row r="6758" spans="4:7" x14ac:dyDescent="0.2">
      <c r="D6758" s="13"/>
      <c r="G6758" s="13"/>
    </row>
    <row r="6759" spans="4:7" x14ac:dyDescent="0.2">
      <c r="D6759" s="13"/>
      <c r="G6759" s="13"/>
    </row>
    <row r="6760" spans="4:7" x14ac:dyDescent="0.2">
      <c r="D6760" s="13"/>
      <c r="G6760" s="13"/>
    </row>
    <row r="6761" spans="4:7" x14ac:dyDescent="0.2">
      <c r="D6761" s="13"/>
      <c r="G6761" s="13"/>
    </row>
    <row r="6762" spans="4:7" x14ac:dyDescent="0.2">
      <c r="D6762" s="13"/>
      <c r="G6762" s="13"/>
    </row>
    <row r="6763" spans="4:7" x14ac:dyDescent="0.2">
      <c r="D6763" s="13"/>
      <c r="G6763" s="13"/>
    </row>
    <row r="6764" spans="4:7" x14ac:dyDescent="0.2">
      <c r="D6764" s="13"/>
      <c r="G6764" s="13"/>
    </row>
    <row r="6765" spans="4:7" x14ac:dyDescent="0.2">
      <c r="D6765" s="13"/>
      <c r="G6765" s="13"/>
    </row>
    <row r="6766" spans="4:7" x14ac:dyDescent="0.2">
      <c r="D6766" s="13"/>
      <c r="G6766" s="13"/>
    </row>
    <row r="6767" spans="4:7" x14ac:dyDescent="0.2">
      <c r="D6767" s="13"/>
      <c r="G6767" s="13"/>
    </row>
    <row r="6768" spans="4:7" x14ac:dyDescent="0.2">
      <c r="D6768" s="13"/>
      <c r="G6768" s="13"/>
    </row>
    <row r="6769" spans="4:7" x14ac:dyDescent="0.2">
      <c r="D6769" s="13"/>
      <c r="G6769" s="13"/>
    </row>
    <row r="6770" spans="4:7" x14ac:dyDescent="0.2">
      <c r="D6770" s="13"/>
      <c r="G6770" s="13"/>
    </row>
    <row r="6771" spans="4:7" x14ac:dyDescent="0.2">
      <c r="D6771" s="13"/>
      <c r="G6771" s="13"/>
    </row>
    <row r="6772" spans="4:7" x14ac:dyDescent="0.2">
      <c r="D6772" s="13"/>
      <c r="G6772" s="13"/>
    </row>
    <row r="6773" spans="4:7" x14ac:dyDescent="0.2">
      <c r="D6773" s="13"/>
      <c r="G6773" s="13"/>
    </row>
    <row r="6774" spans="4:7" x14ac:dyDescent="0.2">
      <c r="D6774" s="13"/>
      <c r="G6774" s="13"/>
    </row>
    <row r="6775" spans="4:7" x14ac:dyDescent="0.2">
      <c r="D6775" s="13"/>
      <c r="G6775" s="13"/>
    </row>
    <row r="6776" spans="4:7" x14ac:dyDescent="0.2">
      <c r="D6776" s="13"/>
      <c r="G6776" s="13"/>
    </row>
    <row r="6777" spans="4:7" x14ac:dyDescent="0.2">
      <c r="D6777" s="13"/>
      <c r="G6777" s="13"/>
    </row>
    <row r="6778" spans="4:7" x14ac:dyDescent="0.2">
      <c r="D6778" s="13"/>
      <c r="G6778" s="13"/>
    </row>
    <row r="6779" spans="4:7" x14ac:dyDescent="0.2">
      <c r="D6779" s="13"/>
      <c r="G6779" s="13"/>
    </row>
    <row r="6780" spans="4:7" x14ac:dyDescent="0.2">
      <c r="D6780" s="13"/>
      <c r="G6780" s="13"/>
    </row>
    <row r="6781" spans="4:7" x14ac:dyDescent="0.2">
      <c r="D6781" s="13"/>
      <c r="G6781" s="13"/>
    </row>
    <row r="6782" spans="4:7" x14ac:dyDescent="0.2">
      <c r="D6782" s="13"/>
      <c r="G6782" s="13"/>
    </row>
    <row r="6783" spans="4:7" x14ac:dyDescent="0.2">
      <c r="D6783" s="13"/>
      <c r="G6783" s="13"/>
    </row>
    <row r="6784" spans="4:7" x14ac:dyDescent="0.2">
      <c r="D6784" s="13"/>
      <c r="G6784" s="13"/>
    </row>
    <row r="6785" spans="4:7" x14ac:dyDescent="0.2">
      <c r="D6785" s="13"/>
      <c r="G6785" s="13"/>
    </row>
    <row r="6786" spans="4:7" x14ac:dyDescent="0.2">
      <c r="D6786" s="13"/>
      <c r="G6786" s="13"/>
    </row>
    <row r="6787" spans="4:7" x14ac:dyDescent="0.2">
      <c r="D6787" s="13"/>
      <c r="G6787" s="13"/>
    </row>
    <row r="6788" spans="4:7" x14ac:dyDescent="0.2">
      <c r="D6788" s="13"/>
      <c r="G6788" s="13"/>
    </row>
    <row r="6789" spans="4:7" x14ac:dyDescent="0.2">
      <c r="D6789" s="13"/>
      <c r="G6789" s="13"/>
    </row>
    <row r="6790" spans="4:7" x14ac:dyDescent="0.2">
      <c r="D6790" s="13"/>
      <c r="G6790" s="13"/>
    </row>
    <row r="6791" spans="4:7" x14ac:dyDescent="0.2">
      <c r="D6791" s="13"/>
      <c r="G6791" s="13"/>
    </row>
    <row r="6792" spans="4:7" x14ac:dyDescent="0.2">
      <c r="D6792" s="13"/>
      <c r="G6792" s="13"/>
    </row>
    <row r="6793" spans="4:7" x14ac:dyDescent="0.2">
      <c r="D6793" s="13"/>
      <c r="G6793" s="13"/>
    </row>
    <row r="6794" spans="4:7" x14ac:dyDescent="0.2">
      <c r="D6794" s="13"/>
      <c r="G6794" s="13"/>
    </row>
    <row r="6795" spans="4:7" x14ac:dyDescent="0.2">
      <c r="D6795" s="13"/>
      <c r="G6795" s="13"/>
    </row>
    <row r="6796" spans="4:7" x14ac:dyDescent="0.2">
      <c r="D6796" s="13"/>
      <c r="G6796" s="13"/>
    </row>
    <row r="6797" spans="4:7" x14ac:dyDescent="0.2">
      <c r="D6797" s="13"/>
      <c r="G6797" s="13"/>
    </row>
    <row r="6798" spans="4:7" x14ac:dyDescent="0.2">
      <c r="D6798" s="13"/>
      <c r="G6798" s="13"/>
    </row>
    <row r="6799" spans="4:7" x14ac:dyDescent="0.2">
      <c r="D6799" s="13"/>
      <c r="G6799" s="13"/>
    </row>
    <row r="6800" spans="4:7" x14ac:dyDescent="0.2">
      <c r="D6800" s="13"/>
      <c r="G6800" s="13"/>
    </row>
    <row r="6801" spans="4:7" x14ac:dyDescent="0.2">
      <c r="D6801" s="13"/>
      <c r="G6801" s="13"/>
    </row>
    <row r="6802" spans="4:7" x14ac:dyDescent="0.2">
      <c r="D6802" s="13"/>
      <c r="G6802" s="13"/>
    </row>
    <row r="6803" spans="4:7" x14ac:dyDescent="0.2">
      <c r="D6803" s="13"/>
      <c r="G6803" s="13"/>
    </row>
    <row r="6804" spans="4:7" x14ac:dyDescent="0.2">
      <c r="D6804" s="13"/>
      <c r="G6804" s="13"/>
    </row>
    <row r="6805" spans="4:7" x14ac:dyDescent="0.2">
      <c r="D6805" s="13"/>
      <c r="G6805" s="13"/>
    </row>
    <row r="6806" spans="4:7" x14ac:dyDescent="0.2">
      <c r="D6806" s="13"/>
      <c r="G6806" s="13"/>
    </row>
    <row r="6807" spans="4:7" x14ac:dyDescent="0.2">
      <c r="D6807" s="13"/>
      <c r="G6807" s="13"/>
    </row>
    <row r="6808" spans="4:7" x14ac:dyDescent="0.2">
      <c r="D6808" s="13"/>
      <c r="G6808" s="13"/>
    </row>
    <row r="6809" spans="4:7" x14ac:dyDescent="0.2">
      <c r="D6809" s="13"/>
      <c r="G6809" s="13"/>
    </row>
    <row r="6810" spans="4:7" x14ac:dyDescent="0.2">
      <c r="D6810" s="13"/>
      <c r="G6810" s="13"/>
    </row>
    <row r="6811" spans="4:7" x14ac:dyDescent="0.2">
      <c r="D6811" s="13"/>
      <c r="G6811" s="13"/>
    </row>
    <row r="6812" spans="4:7" x14ac:dyDescent="0.2">
      <c r="D6812" s="13"/>
      <c r="G6812" s="13"/>
    </row>
    <row r="6813" spans="4:7" x14ac:dyDescent="0.2">
      <c r="D6813" s="13"/>
      <c r="G6813" s="13"/>
    </row>
    <row r="6814" spans="4:7" x14ac:dyDescent="0.2">
      <c r="D6814" s="13"/>
      <c r="G6814" s="13"/>
    </row>
    <row r="6815" spans="4:7" x14ac:dyDescent="0.2">
      <c r="D6815" s="13"/>
      <c r="G6815" s="13"/>
    </row>
    <row r="6816" spans="4:7" x14ac:dyDescent="0.2">
      <c r="D6816" s="13"/>
      <c r="G6816" s="13"/>
    </row>
    <row r="6817" spans="4:7" x14ac:dyDescent="0.2">
      <c r="D6817" s="13"/>
      <c r="G6817" s="13"/>
    </row>
    <row r="6818" spans="4:7" x14ac:dyDescent="0.2">
      <c r="D6818" s="13"/>
      <c r="G6818" s="13"/>
    </row>
    <row r="6819" spans="4:7" x14ac:dyDescent="0.2">
      <c r="D6819" s="13"/>
      <c r="G6819" s="13"/>
    </row>
    <row r="6820" spans="4:7" x14ac:dyDescent="0.2">
      <c r="D6820" s="13"/>
      <c r="G6820" s="13"/>
    </row>
    <row r="6821" spans="4:7" x14ac:dyDescent="0.2">
      <c r="D6821" s="13"/>
      <c r="G6821" s="13"/>
    </row>
    <row r="6822" spans="4:7" x14ac:dyDescent="0.2">
      <c r="D6822" s="13"/>
      <c r="G6822" s="13"/>
    </row>
    <row r="6823" spans="4:7" x14ac:dyDescent="0.2">
      <c r="D6823" s="13"/>
      <c r="G6823" s="13"/>
    </row>
    <row r="6824" spans="4:7" x14ac:dyDescent="0.2">
      <c r="D6824" s="13"/>
      <c r="G6824" s="13"/>
    </row>
    <row r="6825" spans="4:7" x14ac:dyDescent="0.2">
      <c r="D6825" s="13"/>
      <c r="G6825" s="13"/>
    </row>
    <row r="6826" spans="4:7" x14ac:dyDescent="0.2">
      <c r="D6826" s="13"/>
      <c r="G6826" s="13"/>
    </row>
    <row r="6827" spans="4:7" x14ac:dyDescent="0.2">
      <c r="D6827" s="13"/>
      <c r="G6827" s="13"/>
    </row>
    <row r="6828" spans="4:7" x14ac:dyDescent="0.2">
      <c r="D6828" s="13"/>
      <c r="G6828" s="13"/>
    </row>
    <row r="6829" spans="4:7" x14ac:dyDescent="0.2">
      <c r="D6829" s="13"/>
      <c r="G6829" s="13"/>
    </row>
    <row r="6830" spans="4:7" x14ac:dyDescent="0.2">
      <c r="D6830" s="13"/>
      <c r="G6830" s="13"/>
    </row>
    <row r="6831" spans="4:7" x14ac:dyDescent="0.2">
      <c r="D6831" s="13"/>
      <c r="G6831" s="13"/>
    </row>
    <row r="6832" spans="4:7" x14ac:dyDescent="0.2">
      <c r="D6832" s="13"/>
      <c r="G6832" s="13"/>
    </row>
    <row r="6833" spans="4:7" x14ac:dyDescent="0.2">
      <c r="D6833" s="13"/>
      <c r="G6833" s="13"/>
    </row>
    <row r="6834" spans="4:7" x14ac:dyDescent="0.2">
      <c r="D6834" s="13"/>
      <c r="G6834" s="13"/>
    </row>
    <row r="6835" spans="4:7" x14ac:dyDescent="0.2">
      <c r="D6835" s="13"/>
      <c r="G6835" s="13"/>
    </row>
    <row r="6836" spans="4:7" x14ac:dyDescent="0.2">
      <c r="D6836" s="13"/>
      <c r="G6836" s="13"/>
    </row>
    <row r="6837" spans="4:7" x14ac:dyDescent="0.2">
      <c r="D6837" s="13"/>
      <c r="G6837" s="13"/>
    </row>
    <row r="6838" spans="4:7" x14ac:dyDescent="0.2">
      <c r="D6838" s="13"/>
      <c r="G6838" s="13"/>
    </row>
    <row r="6839" spans="4:7" x14ac:dyDescent="0.2">
      <c r="D6839" s="13"/>
      <c r="G6839" s="13"/>
    </row>
    <row r="6840" spans="4:7" x14ac:dyDescent="0.2">
      <c r="D6840" s="13"/>
      <c r="G6840" s="13"/>
    </row>
    <row r="6841" spans="4:7" x14ac:dyDescent="0.2">
      <c r="D6841" s="13"/>
      <c r="G6841" s="13"/>
    </row>
    <row r="6842" spans="4:7" x14ac:dyDescent="0.2">
      <c r="D6842" s="13"/>
      <c r="G6842" s="13"/>
    </row>
    <row r="6843" spans="4:7" x14ac:dyDescent="0.2">
      <c r="D6843" s="13"/>
      <c r="G6843" s="13"/>
    </row>
    <row r="6844" spans="4:7" x14ac:dyDescent="0.2">
      <c r="D6844" s="13"/>
      <c r="G6844" s="13"/>
    </row>
    <row r="6845" spans="4:7" x14ac:dyDescent="0.2">
      <c r="D6845" s="13"/>
      <c r="G6845" s="13"/>
    </row>
    <row r="6846" spans="4:7" x14ac:dyDescent="0.2">
      <c r="D6846" s="13"/>
      <c r="G6846" s="13"/>
    </row>
    <row r="6847" spans="4:7" x14ac:dyDescent="0.2">
      <c r="D6847" s="13"/>
      <c r="G6847" s="13"/>
    </row>
    <row r="6848" spans="4:7" x14ac:dyDescent="0.2">
      <c r="D6848" s="13"/>
      <c r="G6848" s="13"/>
    </row>
    <row r="6849" spans="4:7" x14ac:dyDescent="0.2">
      <c r="D6849" s="13"/>
      <c r="G6849" s="13"/>
    </row>
    <row r="6850" spans="4:7" x14ac:dyDescent="0.2">
      <c r="D6850" s="13"/>
      <c r="G6850" s="13"/>
    </row>
    <row r="6851" spans="4:7" x14ac:dyDescent="0.2">
      <c r="D6851" s="13"/>
      <c r="G6851" s="13"/>
    </row>
    <row r="6852" spans="4:7" x14ac:dyDescent="0.2">
      <c r="D6852" s="13"/>
      <c r="G6852" s="13"/>
    </row>
    <row r="6853" spans="4:7" x14ac:dyDescent="0.2">
      <c r="D6853" s="13"/>
      <c r="G6853" s="13"/>
    </row>
    <row r="6854" spans="4:7" x14ac:dyDescent="0.2">
      <c r="D6854" s="13"/>
      <c r="G6854" s="13"/>
    </row>
    <row r="6855" spans="4:7" x14ac:dyDescent="0.2">
      <c r="D6855" s="13"/>
      <c r="G6855" s="13"/>
    </row>
    <row r="6856" spans="4:7" x14ac:dyDescent="0.2">
      <c r="D6856" s="13"/>
      <c r="G6856" s="13"/>
    </row>
    <row r="6857" spans="4:7" x14ac:dyDescent="0.2">
      <c r="D6857" s="13"/>
      <c r="G6857" s="13"/>
    </row>
    <row r="6858" spans="4:7" x14ac:dyDescent="0.2">
      <c r="D6858" s="13"/>
      <c r="G6858" s="13"/>
    </row>
    <row r="6859" spans="4:7" x14ac:dyDescent="0.2">
      <c r="D6859" s="13"/>
      <c r="G6859" s="13"/>
    </row>
    <row r="6860" spans="4:7" x14ac:dyDescent="0.2">
      <c r="D6860" s="13"/>
      <c r="G6860" s="13"/>
    </row>
    <row r="6861" spans="4:7" x14ac:dyDescent="0.2">
      <c r="D6861" s="13"/>
      <c r="G6861" s="13"/>
    </row>
    <row r="6862" spans="4:7" x14ac:dyDescent="0.2">
      <c r="D6862" s="13"/>
      <c r="G6862" s="13"/>
    </row>
    <row r="6863" spans="4:7" x14ac:dyDescent="0.2">
      <c r="D6863" s="13"/>
      <c r="G6863" s="13"/>
    </row>
    <row r="6864" spans="4:7" x14ac:dyDescent="0.2">
      <c r="D6864" s="13"/>
      <c r="G6864" s="13"/>
    </row>
    <row r="6865" spans="4:7" x14ac:dyDescent="0.2">
      <c r="D6865" s="13"/>
      <c r="G6865" s="13"/>
    </row>
    <row r="6866" spans="4:7" x14ac:dyDescent="0.2">
      <c r="D6866" s="13"/>
      <c r="G6866" s="13"/>
    </row>
    <row r="6867" spans="4:7" x14ac:dyDescent="0.2">
      <c r="D6867" s="13"/>
      <c r="G6867" s="13"/>
    </row>
    <row r="6868" spans="4:7" x14ac:dyDescent="0.2">
      <c r="D6868" s="13"/>
      <c r="G6868" s="13"/>
    </row>
    <row r="6869" spans="4:7" x14ac:dyDescent="0.2">
      <c r="D6869" s="13"/>
      <c r="G6869" s="13"/>
    </row>
    <row r="6870" spans="4:7" x14ac:dyDescent="0.2">
      <c r="D6870" s="13"/>
      <c r="G6870" s="13"/>
    </row>
    <row r="6871" spans="4:7" x14ac:dyDescent="0.2">
      <c r="D6871" s="13"/>
      <c r="G6871" s="13"/>
    </row>
    <row r="6872" spans="4:7" x14ac:dyDescent="0.2">
      <c r="D6872" s="13"/>
      <c r="G6872" s="13"/>
    </row>
    <row r="6873" spans="4:7" x14ac:dyDescent="0.2">
      <c r="D6873" s="13"/>
      <c r="G6873" s="13"/>
    </row>
    <row r="6874" spans="4:7" x14ac:dyDescent="0.2">
      <c r="D6874" s="13"/>
      <c r="G6874" s="13"/>
    </row>
    <row r="6875" spans="4:7" x14ac:dyDescent="0.2">
      <c r="D6875" s="13"/>
      <c r="G6875" s="13"/>
    </row>
    <row r="6876" spans="4:7" x14ac:dyDescent="0.2">
      <c r="D6876" s="13"/>
      <c r="G6876" s="13"/>
    </row>
    <row r="6877" spans="4:7" x14ac:dyDescent="0.2">
      <c r="D6877" s="13"/>
      <c r="G6877" s="13"/>
    </row>
    <row r="6878" spans="4:7" x14ac:dyDescent="0.2">
      <c r="D6878" s="13"/>
      <c r="G6878" s="13"/>
    </row>
    <row r="6879" spans="4:7" x14ac:dyDescent="0.2">
      <c r="D6879" s="13"/>
      <c r="G6879" s="13"/>
    </row>
    <row r="6880" spans="4:7" x14ac:dyDescent="0.2">
      <c r="D6880" s="13"/>
      <c r="G6880" s="13"/>
    </row>
    <row r="6881" spans="4:7" x14ac:dyDescent="0.2">
      <c r="D6881" s="13"/>
      <c r="G6881" s="13"/>
    </row>
    <row r="6882" spans="4:7" x14ac:dyDescent="0.2">
      <c r="D6882" s="13"/>
      <c r="G6882" s="13"/>
    </row>
    <row r="6883" spans="4:7" x14ac:dyDescent="0.2">
      <c r="D6883" s="13"/>
      <c r="G6883" s="13"/>
    </row>
    <row r="6884" spans="4:7" x14ac:dyDescent="0.2">
      <c r="D6884" s="13"/>
      <c r="G6884" s="13"/>
    </row>
    <row r="6885" spans="4:7" x14ac:dyDescent="0.2">
      <c r="D6885" s="13"/>
      <c r="G6885" s="13"/>
    </row>
    <row r="6886" spans="4:7" x14ac:dyDescent="0.2">
      <c r="D6886" s="13"/>
      <c r="G6886" s="13"/>
    </row>
    <row r="6887" spans="4:7" x14ac:dyDescent="0.2">
      <c r="D6887" s="13"/>
      <c r="G6887" s="13"/>
    </row>
    <row r="6888" spans="4:7" x14ac:dyDescent="0.2">
      <c r="D6888" s="13"/>
      <c r="G6888" s="13"/>
    </row>
    <row r="6889" spans="4:7" x14ac:dyDescent="0.2">
      <c r="D6889" s="13"/>
      <c r="G6889" s="13"/>
    </row>
    <row r="6890" spans="4:7" x14ac:dyDescent="0.2">
      <c r="D6890" s="13"/>
      <c r="G6890" s="13"/>
    </row>
    <row r="6891" spans="4:7" x14ac:dyDescent="0.2">
      <c r="D6891" s="13"/>
      <c r="G6891" s="13"/>
    </row>
    <row r="6892" spans="4:7" x14ac:dyDescent="0.2">
      <c r="D6892" s="13"/>
      <c r="G6892" s="13"/>
    </row>
    <row r="6893" spans="4:7" x14ac:dyDescent="0.2">
      <c r="D6893" s="13"/>
      <c r="G6893" s="13"/>
    </row>
    <row r="6894" spans="4:7" x14ac:dyDescent="0.2">
      <c r="D6894" s="13"/>
      <c r="G6894" s="13"/>
    </row>
    <row r="6895" spans="4:7" x14ac:dyDescent="0.2">
      <c r="D6895" s="13"/>
      <c r="G6895" s="13"/>
    </row>
    <row r="6896" spans="4:7" x14ac:dyDescent="0.2">
      <c r="D6896" s="13"/>
      <c r="G6896" s="13"/>
    </row>
    <row r="6897" spans="4:7" x14ac:dyDescent="0.2">
      <c r="D6897" s="13"/>
      <c r="G6897" s="13"/>
    </row>
    <row r="6898" spans="4:7" x14ac:dyDescent="0.2">
      <c r="D6898" s="13"/>
      <c r="G6898" s="13"/>
    </row>
    <row r="6899" spans="4:7" x14ac:dyDescent="0.2">
      <c r="D6899" s="13"/>
      <c r="G6899" s="13"/>
    </row>
    <row r="6900" spans="4:7" x14ac:dyDescent="0.2">
      <c r="D6900" s="13"/>
      <c r="G6900" s="13"/>
    </row>
    <row r="6901" spans="4:7" x14ac:dyDescent="0.2">
      <c r="D6901" s="13"/>
      <c r="G6901" s="13"/>
    </row>
    <row r="6902" spans="4:7" x14ac:dyDescent="0.2">
      <c r="D6902" s="13"/>
      <c r="G6902" s="13"/>
    </row>
    <row r="6903" spans="4:7" x14ac:dyDescent="0.2">
      <c r="D6903" s="13"/>
      <c r="G6903" s="13"/>
    </row>
    <row r="6904" spans="4:7" x14ac:dyDescent="0.2">
      <c r="D6904" s="13"/>
      <c r="G6904" s="13"/>
    </row>
    <row r="6905" spans="4:7" x14ac:dyDescent="0.2">
      <c r="D6905" s="13"/>
      <c r="G6905" s="13"/>
    </row>
    <row r="6906" spans="4:7" x14ac:dyDescent="0.2">
      <c r="D6906" s="13"/>
      <c r="G6906" s="13"/>
    </row>
    <row r="6907" spans="4:7" x14ac:dyDescent="0.2">
      <c r="D6907" s="13"/>
      <c r="G6907" s="13"/>
    </row>
    <row r="6908" spans="4:7" x14ac:dyDescent="0.2">
      <c r="D6908" s="13"/>
      <c r="G6908" s="13"/>
    </row>
    <row r="6909" spans="4:7" x14ac:dyDescent="0.2">
      <c r="D6909" s="13"/>
      <c r="G6909" s="13"/>
    </row>
    <row r="6910" spans="4:7" x14ac:dyDescent="0.2">
      <c r="D6910" s="13"/>
      <c r="G6910" s="13"/>
    </row>
    <row r="6911" spans="4:7" x14ac:dyDescent="0.2">
      <c r="D6911" s="13"/>
      <c r="G6911" s="13"/>
    </row>
    <row r="6912" spans="4:7" x14ac:dyDescent="0.2">
      <c r="D6912" s="13"/>
      <c r="G6912" s="13"/>
    </row>
    <row r="6913" spans="4:7" x14ac:dyDescent="0.2">
      <c r="D6913" s="13"/>
      <c r="G6913" s="13"/>
    </row>
    <row r="6914" spans="4:7" x14ac:dyDescent="0.2">
      <c r="D6914" s="13"/>
      <c r="G6914" s="13"/>
    </row>
    <row r="6915" spans="4:7" x14ac:dyDescent="0.2">
      <c r="D6915" s="13"/>
      <c r="G6915" s="13"/>
    </row>
    <row r="6916" spans="4:7" x14ac:dyDescent="0.2">
      <c r="D6916" s="13"/>
      <c r="G6916" s="13"/>
    </row>
    <row r="6917" spans="4:7" x14ac:dyDescent="0.2">
      <c r="D6917" s="13"/>
      <c r="G6917" s="13"/>
    </row>
    <row r="6918" spans="4:7" x14ac:dyDescent="0.2">
      <c r="D6918" s="13"/>
      <c r="G6918" s="13"/>
    </row>
    <row r="6919" spans="4:7" x14ac:dyDescent="0.2">
      <c r="D6919" s="13"/>
      <c r="G6919" s="13"/>
    </row>
    <row r="6920" spans="4:7" x14ac:dyDescent="0.2">
      <c r="D6920" s="13"/>
      <c r="G6920" s="13"/>
    </row>
    <row r="6921" spans="4:7" x14ac:dyDescent="0.2">
      <c r="D6921" s="13"/>
      <c r="G6921" s="13"/>
    </row>
    <row r="6922" spans="4:7" x14ac:dyDescent="0.2">
      <c r="D6922" s="13"/>
      <c r="G6922" s="13"/>
    </row>
    <row r="6923" spans="4:7" x14ac:dyDescent="0.2">
      <c r="D6923" s="13"/>
      <c r="G6923" s="13"/>
    </row>
    <row r="6924" spans="4:7" x14ac:dyDescent="0.2">
      <c r="D6924" s="13"/>
      <c r="G6924" s="13"/>
    </row>
    <row r="6925" spans="4:7" x14ac:dyDescent="0.2">
      <c r="D6925" s="13"/>
      <c r="G6925" s="13"/>
    </row>
    <row r="6926" spans="4:7" x14ac:dyDescent="0.2">
      <c r="D6926" s="13"/>
      <c r="G6926" s="13"/>
    </row>
    <row r="6927" spans="4:7" x14ac:dyDescent="0.2">
      <c r="D6927" s="13"/>
      <c r="G6927" s="13"/>
    </row>
    <row r="6928" spans="4:7" x14ac:dyDescent="0.2">
      <c r="D6928" s="13"/>
      <c r="G6928" s="13"/>
    </row>
    <row r="6929" spans="4:7" x14ac:dyDescent="0.2">
      <c r="D6929" s="13"/>
      <c r="G6929" s="13"/>
    </row>
    <row r="6930" spans="4:7" x14ac:dyDescent="0.2">
      <c r="D6930" s="13"/>
      <c r="G6930" s="13"/>
    </row>
    <row r="6931" spans="4:7" x14ac:dyDescent="0.2">
      <c r="D6931" s="13"/>
      <c r="G6931" s="13"/>
    </row>
    <row r="6932" spans="4:7" x14ac:dyDescent="0.2">
      <c r="D6932" s="13"/>
      <c r="G6932" s="13"/>
    </row>
    <row r="6933" spans="4:7" x14ac:dyDescent="0.2">
      <c r="D6933" s="13"/>
      <c r="G6933" s="13"/>
    </row>
    <row r="6934" spans="4:7" x14ac:dyDescent="0.2">
      <c r="D6934" s="13"/>
      <c r="G6934" s="13"/>
    </row>
    <row r="6935" spans="4:7" x14ac:dyDescent="0.2">
      <c r="D6935" s="13"/>
      <c r="G6935" s="13"/>
    </row>
    <row r="6936" spans="4:7" x14ac:dyDescent="0.2">
      <c r="D6936" s="13"/>
      <c r="G6936" s="13"/>
    </row>
    <row r="6937" spans="4:7" x14ac:dyDescent="0.2">
      <c r="D6937" s="13"/>
      <c r="G6937" s="13"/>
    </row>
    <row r="6938" spans="4:7" x14ac:dyDescent="0.2">
      <c r="D6938" s="13"/>
      <c r="G6938" s="13"/>
    </row>
    <row r="6939" spans="4:7" x14ac:dyDescent="0.2">
      <c r="D6939" s="13"/>
      <c r="G6939" s="13"/>
    </row>
    <row r="6940" spans="4:7" x14ac:dyDescent="0.2">
      <c r="D6940" s="13"/>
      <c r="G6940" s="13"/>
    </row>
    <row r="6941" spans="4:7" x14ac:dyDescent="0.2">
      <c r="D6941" s="13"/>
      <c r="G6941" s="13"/>
    </row>
    <row r="6942" spans="4:7" x14ac:dyDescent="0.2">
      <c r="D6942" s="13"/>
      <c r="G6942" s="13"/>
    </row>
    <row r="6943" spans="4:7" x14ac:dyDescent="0.2">
      <c r="D6943" s="13"/>
      <c r="G6943" s="13"/>
    </row>
    <row r="6944" spans="4:7" x14ac:dyDescent="0.2">
      <c r="D6944" s="13"/>
      <c r="G6944" s="13"/>
    </row>
    <row r="6945" spans="4:7" x14ac:dyDescent="0.2">
      <c r="D6945" s="13"/>
      <c r="G6945" s="13"/>
    </row>
    <row r="6946" spans="4:7" x14ac:dyDescent="0.2">
      <c r="D6946" s="13"/>
      <c r="G6946" s="13"/>
    </row>
    <row r="6947" spans="4:7" x14ac:dyDescent="0.2">
      <c r="D6947" s="13"/>
      <c r="G6947" s="13"/>
    </row>
    <row r="6948" spans="4:7" x14ac:dyDescent="0.2">
      <c r="D6948" s="13"/>
      <c r="G6948" s="13"/>
    </row>
    <row r="6949" spans="4:7" x14ac:dyDescent="0.2">
      <c r="D6949" s="13"/>
      <c r="G6949" s="13"/>
    </row>
    <row r="6950" spans="4:7" x14ac:dyDescent="0.2">
      <c r="D6950" s="13"/>
      <c r="G6950" s="13"/>
    </row>
    <row r="6951" spans="4:7" x14ac:dyDescent="0.2">
      <c r="D6951" s="13"/>
      <c r="G6951" s="13"/>
    </row>
    <row r="6952" spans="4:7" x14ac:dyDescent="0.2">
      <c r="D6952" s="13"/>
      <c r="G6952" s="13"/>
    </row>
    <row r="6953" spans="4:7" x14ac:dyDescent="0.2">
      <c r="D6953" s="13"/>
      <c r="G6953" s="13"/>
    </row>
    <row r="6954" spans="4:7" x14ac:dyDescent="0.2">
      <c r="D6954" s="13"/>
      <c r="G6954" s="13"/>
    </row>
    <row r="6955" spans="4:7" x14ac:dyDescent="0.2">
      <c r="D6955" s="13"/>
      <c r="G6955" s="13"/>
    </row>
    <row r="6956" spans="4:7" x14ac:dyDescent="0.2">
      <c r="D6956" s="13"/>
      <c r="G6956" s="13"/>
    </row>
    <row r="6957" spans="4:7" x14ac:dyDescent="0.2">
      <c r="D6957" s="13"/>
      <c r="G6957" s="13"/>
    </row>
    <row r="6958" spans="4:7" x14ac:dyDescent="0.2">
      <c r="D6958" s="13"/>
      <c r="G6958" s="13"/>
    </row>
    <row r="6959" spans="4:7" x14ac:dyDescent="0.2">
      <c r="D6959" s="13"/>
      <c r="G6959" s="13"/>
    </row>
    <row r="6960" spans="4:7" x14ac:dyDescent="0.2">
      <c r="D6960" s="13"/>
      <c r="G6960" s="13"/>
    </row>
    <row r="6961" spans="4:7" x14ac:dyDescent="0.2">
      <c r="D6961" s="13"/>
      <c r="G6961" s="13"/>
    </row>
    <row r="6962" spans="4:7" x14ac:dyDescent="0.2">
      <c r="D6962" s="13"/>
      <c r="G6962" s="13"/>
    </row>
    <row r="6963" spans="4:7" x14ac:dyDescent="0.2">
      <c r="D6963" s="13"/>
      <c r="G6963" s="13"/>
    </row>
    <row r="6964" spans="4:7" x14ac:dyDescent="0.2">
      <c r="D6964" s="13"/>
      <c r="G6964" s="13"/>
    </row>
    <row r="6965" spans="4:7" x14ac:dyDescent="0.2">
      <c r="D6965" s="13"/>
      <c r="G6965" s="13"/>
    </row>
    <row r="6966" spans="4:7" x14ac:dyDescent="0.2">
      <c r="D6966" s="13"/>
      <c r="G6966" s="13"/>
    </row>
    <row r="6967" spans="4:7" x14ac:dyDescent="0.2">
      <c r="D6967" s="13"/>
      <c r="G6967" s="13"/>
    </row>
    <row r="6968" spans="4:7" x14ac:dyDescent="0.2">
      <c r="D6968" s="13"/>
      <c r="G6968" s="13"/>
    </row>
    <row r="6969" spans="4:7" x14ac:dyDescent="0.2">
      <c r="D6969" s="13"/>
      <c r="G6969" s="13"/>
    </row>
    <row r="6970" spans="4:7" x14ac:dyDescent="0.2">
      <c r="D6970" s="13"/>
      <c r="G6970" s="13"/>
    </row>
    <row r="6971" spans="4:7" x14ac:dyDescent="0.2">
      <c r="D6971" s="13"/>
      <c r="G6971" s="13"/>
    </row>
    <row r="6972" spans="4:7" x14ac:dyDescent="0.2">
      <c r="D6972" s="13"/>
      <c r="G6972" s="13"/>
    </row>
    <row r="6973" spans="4:7" x14ac:dyDescent="0.2">
      <c r="D6973" s="13"/>
      <c r="G6973" s="13"/>
    </row>
    <row r="6974" spans="4:7" x14ac:dyDescent="0.2">
      <c r="D6974" s="13"/>
      <c r="G6974" s="13"/>
    </row>
    <row r="6975" spans="4:7" x14ac:dyDescent="0.2">
      <c r="D6975" s="13"/>
      <c r="G6975" s="13"/>
    </row>
    <row r="6976" spans="4:7" x14ac:dyDescent="0.2">
      <c r="D6976" s="13"/>
      <c r="G6976" s="13"/>
    </row>
    <row r="6977" spans="4:7" x14ac:dyDescent="0.2">
      <c r="D6977" s="13"/>
      <c r="G6977" s="13"/>
    </row>
    <row r="6978" spans="4:7" x14ac:dyDescent="0.2">
      <c r="D6978" s="13"/>
      <c r="G6978" s="13"/>
    </row>
    <row r="6979" spans="4:7" x14ac:dyDescent="0.2">
      <c r="D6979" s="13"/>
      <c r="G6979" s="13"/>
    </row>
    <row r="6980" spans="4:7" x14ac:dyDescent="0.2">
      <c r="D6980" s="13"/>
      <c r="G6980" s="13"/>
    </row>
    <row r="6981" spans="4:7" x14ac:dyDescent="0.2">
      <c r="D6981" s="13"/>
      <c r="G6981" s="13"/>
    </row>
    <row r="6982" spans="4:7" x14ac:dyDescent="0.2">
      <c r="D6982" s="13"/>
      <c r="G6982" s="13"/>
    </row>
    <row r="6983" spans="4:7" x14ac:dyDescent="0.2">
      <c r="D6983" s="13"/>
      <c r="G6983" s="13"/>
    </row>
    <row r="6984" spans="4:7" x14ac:dyDescent="0.2">
      <c r="D6984" s="13"/>
      <c r="G6984" s="13"/>
    </row>
    <row r="6985" spans="4:7" x14ac:dyDescent="0.2">
      <c r="D6985" s="13"/>
      <c r="G6985" s="13"/>
    </row>
    <row r="6986" spans="4:7" x14ac:dyDescent="0.2">
      <c r="D6986" s="13"/>
      <c r="G6986" s="13"/>
    </row>
    <row r="6987" spans="4:7" x14ac:dyDescent="0.2">
      <c r="D6987" s="13"/>
      <c r="G6987" s="13"/>
    </row>
    <row r="6988" spans="4:7" x14ac:dyDescent="0.2">
      <c r="D6988" s="13"/>
      <c r="G6988" s="13"/>
    </row>
    <row r="6989" spans="4:7" x14ac:dyDescent="0.2">
      <c r="D6989" s="13"/>
      <c r="G6989" s="13"/>
    </row>
    <row r="6990" spans="4:7" x14ac:dyDescent="0.2">
      <c r="D6990" s="13"/>
      <c r="G6990" s="13"/>
    </row>
    <row r="6991" spans="4:7" x14ac:dyDescent="0.2">
      <c r="D6991" s="13"/>
      <c r="G6991" s="13"/>
    </row>
    <row r="6992" spans="4:7" x14ac:dyDescent="0.2">
      <c r="D6992" s="13"/>
      <c r="G6992" s="13"/>
    </row>
    <row r="6993" spans="4:7" x14ac:dyDescent="0.2">
      <c r="D6993" s="13"/>
      <c r="G6993" s="13"/>
    </row>
    <row r="6994" spans="4:7" x14ac:dyDescent="0.2">
      <c r="D6994" s="13"/>
      <c r="G6994" s="13"/>
    </row>
    <row r="6995" spans="4:7" x14ac:dyDescent="0.2">
      <c r="D6995" s="13"/>
      <c r="G6995" s="13"/>
    </row>
    <row r="6996" spans="4:7" x14ac:dyDescent="0.2">
      <c r="D6996" s="13"/>
      <c r="G6996" s="13"/>
    </row>
    <row r="6997" spans="4:7" x14ac:dyDescent="0.2">
      <c r="D6997" s="13"/>
      <c r="G6997" s="13"/>
    </row>
    <row r="6998" spans="4:7" x14ac:dyDescent="0.2">
      <c r="D6998" s="13"/>
      <c r="G6998" s="13"/>
    </row>
    <row r="6999" spans="4:7" x14ac:dyDescent="0.2">
      <c r="D6999" s="13"/>
      <c r="G6999" s="13"/>
    </row>
    <row r="7000" spans="4:7" x14ac:dyDescent="0.2">
      <c r="D7000" s="13"/>
      <c r="G7000" s="13"/>
    </row>
    <row r="7001" spans="4:7" x14ac:dyDescent="0.2">
      <c r="D7001" s="13"/>
      <c r="G7001" s="13"/>
    </row>
    <row r="7002" spans="4:7" x14ac:dyDescent="0.2">
      <c r="D7002" s="13"/>
      <c r="G7002" s="13"/>
    </row>
    <row r="7003" spans="4:7" x14ac:dyDescent="0.2">
      <c r="D7003" s="13"/>
      <c r="G7003" s="13"/>
    </row>
    <row r="7004" spans="4:7" x14ac:dyDescent="0.2">
      <c r="D7004" s="13"/>
      <c r="G7004" s="13"/>
    </row>
    <row r="7005" spans="4:7" x14ac:dyDescent="0.2">
      <c r="D7005" s="13"/>
      <c r="G7005" s="13"/>
    </row>
    <row r="7006" spans="4:7" x14ac:dyDescent="0.2">
      <c r="D7006" s="13"/>
      <c r="G7006" s="13"/>
    </row>
    <row r="7007" spans="4:7" x14ac:dyDescent="0.2">
      <c r="D7007" s="13"/>
      <c r="G7007" s="13"/>
    </row>
    <row r="7008" spans="4:7" x14ac:dyDescent="0.2">
      <c r="D7008" s="13"/>
      <c r="G7008" s="13"/>
    </row>
    <row r="7009" spans="4:7" x14ac:dyDescent="0.2">
      <c r="D7009" s="13"/>
      <c r="G7009" s="13"/>
    </row>
    <row r="7010" spans="4:7" x14ac:dyDescent="0.2">
      <c r="D7010" s="13"/>
      <c r="G7010" s="13"/>
    </row>
    <row r="7011" spans="4:7" x14ac:dyDescent="0.2">
      <c r="D7011" s="13"/>
      <c r="G7011" s="13"/>
    </row>
    <row r="7012" spans="4:7" x14ac:dyDescent="0.2">
      <c r="D7012" s="13"/>
      <c r="G7012" s="13"/>
    </row>
    <row r="7013" spans="4:7" x14ac:dyDescent="0.2">
      <c r="D7013" s="13"/>
      <c r="G7013" s="13"/>
    </row>
    <row r="7014" spans="4:7" x14ac:dyDescent="0.2">
      <c r="D7014" s="13"/>
      <c r="G7014" s="13"/>
    </row>
    <row r="7015" spans="4:7" x14ac:dyDescent="0.2">
      <c r="D7015" s="13"/>
      <c r="G7015" s="13"/>
    </row>
    <row r="7016" spans="4:7" x14ac:dyDescent="0.2">
      <c r="D7016" s="13"/>
      <c r="G7016" s="13"/>
    </row>
    <row r="7017" spans="4:7" x14ac:dyDescent="0.2">
      <c r="D7017" s="13"/>
      <c r="G7017" s="13"/>
    </row>
    <row r="7018" spans="4:7" x14ac:dyDescent="0.2">
      <c r="D7018" s="13"/>
      <c r="G7018" s="13"/>
    </row>
    <row r="7019" spans="4:7" x14ac:dyDescent="0.2">
      <c r="D7019" s="13"/>
      <c r="G7019" s="13"/>
    </row>
    <row r="7020" spans="4:7" x14ac:dyDescent="0.2">
      <c r="D7020" s="13"/>
      <c r="G7020" s="13"/>
    </row>
    <row r="7021" spans="4:7" x14ac:dyDescent="0.2">
      <c r="D7021" s="13"/>
      <c r="G7021" s="13"/>
    </row>
    <row r="7022" spans="4:7" x14ac:dyDescent="0.2">
      <c r="D7022" s="13"/>
      <c r="G7022" s="13"/>
    </row>
    <row r="7023" spans="4:7" x14ac:dyDescent="0.2">
      <c r="D7023" s="13"/>
      <c r="G7023" s="13"/>
    </row>
    <row r="7024" spans="4:7" x14ac:dyDescent="0.2">
      <c r="D7024" s="13"/>
      <c r="G7024" s="13"/>
    </row>
    <row r="7025" spans="4:7" x14ac:dyDescent="0.2">
      <c r="D7025" s="13"/>
      <c r="G7025" s="13"/>
    </row>
    <row r="7026" spans="4:7" x14ac:dyDescent="0.2">
      <c r="D7026" s="13"/>
      <c r="G7026" s="13"/>
    </row>
    <row r="7027" spans="4:7" x14ac:dyDescent="0.2">
      <c r="D7027" s="13"/>
      <c r="G7027" s="13"/>
    </row>
    <row r="7028" spans="4:7" x14ac:dyDescent="0.2">
      <c r="D7028" s="13"/>
      <c r="G7028" s="13"/>
    </row>
    <row r="7029" spans="4:7" x14ac:dyDescent="0.2">
      <c r="D7029" s="13"/>
      <c r="G7029" s="13"/>
    </row>
    <row r="7030" spans="4:7" x14ac:dyDescent="0.2">
      <c r="D7030" s="13"/>
      <c r="G7030" s="13"/>
    </row>
    <row r="7031" spans="4:7" x14ac:dyDescent="0.2">
      <c r="D7031" s="13"/>
      <c r="G7031" s="13"/>
    </row>
    <row r="7032" spans="4:7" x14ac:dyDescent="0.2">
      <c r="D7032" s="13"/>
      <c r="G7032" s="13"/>
    </row>
    <row r="7033" spans="4:7" x14ac:dyDescent="0.2">
      <c r="D7033" s="13"/>
      <c r="G7033" s="13"/>
    </row>
    <row r="7034" spans="4:7" x14ac:dyDescent="0.2">
      <c r="D7034" s="13"/>
      <c r="G7034" s="13"/>
    </row>
    <row r="7035" spans="4:7" x14ac:dyDescent="0.2">
      <c r="D7035" s="13"/>
      <c r="G7035" s="13"/>
    </row>
    <row r="7036" spans="4:7" x14ac:dyDescent="0.2">
      <c r="D7036" s="13"/>
      <c r="G7036" s="13"/>
    </row>
    <row r="7037" spans="4:7" x14ac:dyDescent="0.2">
      <c r="D7037" s="13"/>
      <c r="G7037" s="13"/>
    </row>
    <row r="7038" spans="4:7" x14ac:dyDescent="0.2">
      <c r="D7038" s="13"/>
      <c r="G7038" s="13"/>
    </row>
    <row r="7039" spans="4:7" x14ac:dyDescent="0.2">
      <c r="D7039" s="13"/>
      <c r="G7039" s="13"/>
    </row>
    <row r="7040" spans="4:7" x14ac:dyDescent="0.2">
      <c r="D7040" s="13"/>
      <c r="G7040" s="13"/>
    </row>
    <row r="7041" spans="4:7" x14ac:dyDescent="0.2">
      <c r="D7041" s="13"/>
      <c r="G7041" s="13"/>
    </row>
    <row r="7042" spans="4:7" x14ac:dyDescent="0.2">
      <c r="D7042" s="13"/>
      <c r="G7042" s="13"/>
    </row>
    <row r="7043" spans="4:7" x14ac:dyDescent="0.2">
      <c r="D7043" s="13"/>
      <c r="G7043" s="13"/>
    </row>
    <row r="7044" spans="4:7" x14ac:dyDescent="0.2">
      <c r="D7044" s="13"/>
      <c r="G7044" s="13"/>
    </row>
    <row r="7045" spans="4:7" x14ac:dyDescent="0.2">
      <c r="D7045" s="13"/>
      <c r="G7045" s="13"/>
    </row>
    <row r="7046" spans="4:7" x14ac:dyDescent="0.2">
      <c r="D7046" s="13"/>
      <c r="G7046" s="13"/>
    </row>
    <row r="7047" spans="4:7" x14ac:dyDescent="0.2">
      <c r="D7047" s="13"/>
      <c r="G7047" s="13"/>
    </row>
    <row r="7048" spans="4:7" x14ac:dyDescent="0.2">
      <c r="D7048" s="13"/>
      <c r="G7048" s="13"/>
    </row>
    <row r="7049" spans="4:7" x14ac:dyDescent="0.2">
      <c r="D7049" s="13"/>
      <c r="G7049" s="13"/>
    </row>
    <row r="7050" spans="4:7" x14ac:dyDescent="0.2">
      <c r="D7050" s="13"/>
      <c r="G7050" s="13"/>
    </row>
    <row r="7051" spans="4:7" x14ac:dyDescent="0.2">
      <c r="D7051" s="13"/>
      <c r="G7051" s="13"/>
    </row>
    <row r="7052" spans="4:7" x14ac:dyDescent="0.2">
      <c r="D7052" s="13"/>
      <c r="G7052" s="13"/>
    </row>
    <row r="7053" spans="4:7" x14ac:dyDescent="0.2">
      <c r="D7053" s="13"/>
      <c r="G7053" s="13"/>
    </row>
    <row r="7054" spans="4:7" x14ac:dyDescent="0.2">
      <c r="D7054" s="13"/>
      <c r="G7054" s="13"/>
    </row>
    <row r="7055" spans="4:7" x14ac:dyDescent="0.2">
      <c r="D7055" s="13"/>
      <c r="G7055" s="13"/>
    </row>
    <row r="7056" spans="4:7" x14ac:dyDescent="0.2">
      <c r="D7056" s="13"/>
      <c r="G7056" s="13"/>
    </row>
    <row r="7057" spans="4:7" x14ac:dyDescent="0.2">
      <c r="D7057" s="13"/>
      <c r="G7057" s="13"/>
    </row>
    <row r="7058" spans="4:7" x14ac:dyDescent="0.2">
      <c r="D7058" s="13"/>
      <c r="G7058" s="13"/>
    </row>
    <row r="7059" spans="4:7" x14ac:dyDescent="0.2">
      <c r="D7059" s="13"/>
      <c r="G7059" s="13"/>
    </row>
    <row r="7060" spans="4:7" x14ac:dyDescent="0.2">
      <c r="D7060" s="13"/>
      <c r="G7060" s="13"/>
    </row>
    <row r="7061" spans="4:7" x14ac:dyDescent="0.2">
      <c r="D7061" s="13"/>
      <c r="G7061" s="13"/>
    </row>
    <row r="7062" spans="4:7" x14ac:dyDescent="0.2">
      <c r="D7062" s="13"/>
      <c r="G7062" s="13"/>
    </row>
    <row r="7063" spans="4:7" x14ac:dyDescent="0.2">
      <c r="D7063" s="13"/>
      <c r="G7063" s="13"/>
    </row>
    <row r="7064" spans="4:7" x14ac:dyDescent="0.2">
      <c r="D7064" s="13"/>
      <c r="G7064" s="13"/>
    </row>
    <row r="7065" spans="4:7" x14ac:dyDescent="0.2">
      <c r="D7065" s="13"/>
      <c r="G7065" s="13"/>
    </row>
    <row r="7066" spans="4:7" x14ac:dyDescent="0.2">
      <c r="D7066" s="13"/>
      <c r="G7066" s="13"/>
    </row>
    <row r="7067" spans="4:7" x14ac:dyDescent="0.2">
      <c r="D7067" s="13"/>
      <c r="G7067" s="13"/>
    </row>
    <row r="7068" spans="4:7" x14ac:dyDescent="0.2">
      <c r="D7068" s="13"/>
      <c r="G7068" s="13"/>
    </row>
    <row r="7069" spans="4:7" x14ac:dyDescent="0.2">
      <c r="D7069" s="13"/>
      <c r="G7069" s="13"/>
    </row>
    <row r="7070" spans="4:7" x14ac:dyDescent="0.2">
      <c r="D7070" s="13"/>
      <c r="G7070" s="13"/>
    </row>
    <row r="7071" spans="4:7" x14ac:dyDescent="0.2">
      <c r="D7071" s="13"/>
      <c r="G7071" s="13"/>
    </row>
    <row r="7072" spans="4:7" x14ac:dyDescent="0.2">
      <c r="D7072" s="13"/>
      <c r="G7072" s="13"/>
    </row>
    <row r="7073" spans="4:7" x14ac:dyDescent="0.2">
      <c r="D7073" s="13"/>
      <c r="G7073" s="13"/>
    </row>
    <row r="7074" spans="4:7" x14ac:dyDescent="0.2">
      <c r="D7074" s="13"/>
      <c r="G7074" s="13"/>
    </row>
    <row r="7075" spans="4:7" x14ac:dyDescent="0.2">
      <c r="D7075" s="13"/>
      <c r="G7075" s="13"/>
    </row>
    <row r="7076" spans="4:7" x14ac:dyDescent="0.2">
      <c r="D7076" s="13"/>
      <c r="G7076" s="13"/>
    </row>
    <row r="7077" spans="4:7" x14ac:dyDescent="0.2">
      <c r="D7077" s="13"/>
      <c r="G7077" s="13"/>
    </row>
    <row r="7078" spans="4:7" x14ac:dyDescent="0.2">
      <c r="D7078" s="13"/>
      <c r="G7078" s="13"/>
    </row>
    <row r="7079" spans="4:7" x14ac:dyDescent="0.2">
      <c r="D7079" s="13"/>
      <c r="G7079" s="13"/>
    </row>
    <row r="7080" spans="4:7" x14ac:dyDescent="0.2">
      <c r="D7080" s="13"/>
      <c r="G7080" s="13"/>
    </row>
    <row r="7081" spans="4:7" x14ac:dyDescent="0.2">
      <c r="D7081" s="13"/>
      <c r="G7081" s="13"/>
    </row>
    <row r="7082" spans="4:7" x14ac:dyDescent="0.2">
      <c r="D7082" s="13"/>
      <c r="G7082" s="13"/>
    </row>
    <row r="7083" spans="4:7" x14ac:dyDescent="0.2">
      <c r="D7083" s="13"/>
      <c r="G7083" s="13"/>
    </row>
    <row r="7084" spans="4:7" x14ac:dyDescent="0.2">
      <c r="D7084" s="13"/>
      <c r="G7084" s="13"/>
    </row>
    <row r="7085" spans="4:7" x14ac:dyDescent="0.2">
      <c r="D7085" s="13"/>
      <c r="G7085" s="13"/>
    </row>
    <row r="7086" spans="4:7" x14ac:dyDescent="0.2">
      <c r="D7086" s="13"/>
      <c r="G7086" s="13"/>
    </row>
    <row r="7087" spans="4:7" x14ac:dyDescent="0.2">
      <c r="D7087" s="13"/>
      <c r="G7087" s="13"/>
    </row>
    <row r="7088" spans="4:7" x14ac:dyDescent="0.2">
      <c r="D7088" s="13"/>
      <c r="G7088" s="13"/>
    </row>
    <row r="7089" spans="4:7" x14ac:dyDescent="0.2">
      <c r="D7089" s="13"/>
      <c r="G7089" s="13"/>
    </row>
    <row r="7090" spans="4:7" x14ac:dyDescent="0.2">
      <c r="D7090" s="13"/>
      <c r="G7090" s="13"/>
    </row>
    <row r="7091" spans="4:7" x14ac:dyDescent="0.2">
      <c r="D7091" s="13"/>
      <c r="G7091" s="13"/>
    </row>
    <row r="7092" spans="4:7" x14ac:dyDescent="0.2">
      <c r="D7092" s="13"/>
      <c r="G7092" s="13"/>
    </row>
    <row r="7093" spans="4:7" x14ac:dyDescent="0.2">
      <c r="D7093" s="13"/>
      <c r="G7093" s="13"/>
    </row>
    <row r="7094" spans="4:7" x14ac:dyDescent="0.2">
      <c r="D7094" s="13"/>
      <c r="G7094" s="13"/>
    </row>
    <row r="7095" spans="4:7" x14ac:dyDescent="0.2">
      <c r="D7095" s="13"/>
      <c r="G7095" s="13"/>
    </row>
    <row r="7096" spans="4:7" x14ac:dyDescent="0.2">
      <c r="D7096" s="13"/>
      <c r="G7096" s="13"/>
    </row>
    <row r="7097" spans="4:7" x14ac:dyDescent="0.2">
      <c r="D7097" s="13"/>
      <c r="G7097" s="13"/>
    </row>
    <row r="7098" spans="4:7" x14ac:dyDescent="0.2">
      <c r="D7098" s="13"/>
      <c r="G7098" s="13"/>
    </row>
    <row r="7099" spans="4:7" x14ac:dyDescent="0.2">
      <c r="D7099" s="13"/>
      <c r="G7099" s="13"/>
    </row>
    <row r="7100" spans="4:7" x14ac:dyDescent="0.2">
      <c r="D7100" s="13"/>
      <c r="G7100" s="13"/>
    </row>
    <row r="7101" spans="4:7" x14ac:dyDescent="0.2">
      <c r="D7101" s="13"/>
      <c r="G7101" s="13"/>
    </row>
    <row r="7102" spans="4:7" x14ac:dyDescent="0.2">
      <c r="D7102" s="13"/>
      <c r="G7102" s="13"/>
    </row>
    <row r="7103" spans="4:7" x14ac:dyDescent="0.2">
      <c r="D7103" s="13"/>
      <c r="G7103" s="13"/>
    </row>
    <row r="7104" spans="4:7" x14ac:dyDescent="0.2">
      <c r="D7104" s="13"/>
      <c r="G7104" s="13"/>
    </row>
    <row r="7105" spans="4:7" x14ac:dyDescent="0.2">
      <c r="D7105" s="13"/>
      <c r="G7105" s="13"/>
    </row>
    <row r="7106" spans="4:7" x14ac:dyDescent="0.2">
      <c r="D7106" s="13"/>
      <c r="G7106" s="13"/>
    </row>
    <row r="7107" spans="4:7" x14ac:dyDescent="0.2">
      <c r="D7107" s="13"/>
      <c r="G7107" s="13"/>
    </row>
    <row r="7108" spans="4:7" x14ac:dyDescent="0.2">
      <c r="D7108" s="13"/>
      <c r="G7108" s="13"/>
    </row>
    <row r="7109" spans="4:7" x14ac:dyDescent="0.2">
      <c r="D7109" s="13"/>
      <c r="G7109" s="13"/>
    </row>
    <row r="7110" spans="4:7" x14ac:dyDescent="0.2">
      <c r="D7110" s="13"/>
      <c r="G7110" s="13"/>
    </row>
    <row r="7111" spans="4:7" x14ac:dyDescent="0.2">
      <c r="D7111" s="13"/>
      <c r="G7111" s="13"/>
    </row>
    <row r="7112" spans="4:7" x14ac:dyDescent="0.2">
      <c r="D7112" s="13"/>
      <c r="G7112" s="13"/>
    </row>
    <row r="7113" spans="4:7" x14ac:dyDescent="0.2">
      <c r="D7113" s="13"/>
      <c r="G7113" s="13"/>
    </row>
    <row r="7114" spans="4:7" x14ac:dyDescent="0.2">
      <c r="D7114" s="13"/>
      <c r="G7114" s="13"/>
    </row>
    <row r="7115" spans="4:7" x14ac:dyDescent="0.2">
      <c r="D7115" s="13"/>
      <c r="G7115" s="13"/>
    </row>
    <row r="7116" spans="4:7" x14ac:dyDescent="0.2">
      <c r="D7116" s="13"/>
      <c r="G7116" s="13"/>
    </row>
    <row r="7117" spans="4:7" x14ac:dyDescent="0.2">
      <c r="D7117" s="13"/>
      <c r="G7117" s="13"/>
    </row>
    <row r="7118" spans="4:7" x14ac:dyDescent="0.2">
      <c r="D7118" s="13"/>
      <c r="G7118" s="13"/>
    </row>
    <row r="7119" spans="4:7" x14ac:dyDescent="0.2">
      <c r="D7119" s="13"/>
      <c r="G7119" s="13"/>
    </row>
    <row r="7120" spans="4:7" x14ac:dyDescent="0.2">
      <c r="D7120" s="13"/>
      <c r="G7120" s="13"/>
    </row>
    <row r="7121" spans="4:7" x14ac:dyDescent="0.2">
      <c r="D7121" s="13"/>
      <c r="G7121" s="13"/>
    </row>
    <row r="7122" spans="4:7" x14ac:dyDescent="0.2">
      <c r="D7122" s="13"/>
      <c r="G7122" s="13"/>
    </row>
    <row r="7123" spans="4:7" x14ac:dyDescent="0.2">
      <c r="D7123" s="13"/>
      <c r="G7123" s="13"/>
    </row>
    <row r="7124" spans="4:7" x14ac:dyDescent="0.2">
      <c r="D7124" s="13"/>
      <c r="G7124" s="13"/>
    </row>
    <row r="7125" spans="4:7" x14ac:dyDescent="0.2">
      <c r="D7125" s="13"/>
      <c r="G7125" s="13"/>
    </row>
    <row r="7126" spans="4:7" x14ac:dyDescent="0.2">
      <c r="D7126" s="13"/>
      <c r="G7126" s="13"/>
    </row>
    <row r="7127" spans="4:7" x14ac:dyDescent="0.2">
      <c r="D7127" s="13"/>
      <c r="G7127" s="13"/>
    </row>
    <row r="7128" spans="4:7" x14ac:dyDescent="0.2">
      <c r="D7128" s="13"/>
      <c r="G7128" s="13"/>
    </row>
    <row r="7129" spans="4:7" x14ac:dyDescent="0.2">
      <c r="D7129" s="13"/>
      <c r="G7129" s="13"/>
    </row>
    <row r="7130" spans="4:7" x14ac:dyDescent="0.2">
      <c r="D7130" s="13"/>
      <c r="G7130" s="13"/>
    </row>
    <row r="7131" spans="4:7" x14ac:dyDescent="0.2">
      <c r="D7131" s="13"/>
      <c r="G7131" s="13"/>
    </row>
    <row r="7132" spans="4:7" x14ac:dyDescent="0.2">
      <c r="D7132" s="13"/>
      <c r="G7132" s="13"/>
    </row>
    <row r="7133" spans="4:7" x14ac:dyDescent="0.2">
      <c r="D7133" s="13"/>
      <c r="G7133" s="13"/>
    </row>
    <row r="7134" spans="4:7" x14ac:dyDescent="0.2">
      <c r="D7134" s="13"/>
      <c r="G7134" s="13"/>
    </row>
    <row r="7135" spans="4:7" x14ac:dyDescent="0.2">
      <c r="D7135" s="13"/>
      <c r="G7135" s="13"/>
    </row>
    <row r="7136" spans="4:7" x14ac:dyDescent="0.2">
      <c r="D7136" s="13"/>
      <c r="G7136" s="13"/>
    </row>
    <row r="7137" spans="4:7" x14ac:dyDescent="0.2">
      <c r="D7137" s="13"/>
      <c r="G7137" s="13"/>
    </row>
    <row r="7138" spans="4:7" x14ac:dyDescent="0.2">
      <c r="D7138" s="13"/>
      <c r="G7138" s="13"/>
    </row>
    <row r="7139" spans="4:7" x14ac:dyDescent="0.2">
      <c r="D7139" s="13"/>
      <c r="G7139" s="13"/>
    </row>
    <row r="7140" spans="4:7" x14ac:dyDescent="0.2">
      <c r="D7140" s="13"/>
      <c r="G7140" s="13"/>
    </row>
    <row r="7141" spans="4:7" x14ac:dyDescent="0.2">
      <c r="D7141" s="13"/>
      <c r="G7141" s="13"/>
    </row>
    <row r="7142" spans="4:7" x14ac:dyDescent="0.2">
      <c r="D7142" s="13"/>
      <c r="G7142" s="13"/>
    </row>
    <row r="7143" spans="4:7" x14ac:dyDescent="0.2">
      <c r="D7143" s="13"/>
      <c r="G7143" s="13"/>
    </row>
    <row r="7144" spans="4:7" x14ac:dyDescent="0.2">
      <c r="D7144" s="13"/>
      <c r="G7144" s="13"/>
    </row>
    <row r="7145" spans="4:7" x14ac:dyDescent="0.2">
      <c r="D7145" s="13"/>
      <c r="G7145" s="13"/>
    </row>
    <row r="7146" spans="4:7" x14ac:dyDescent="0.2">
      <c r="D7146" s="13"/>
      <c r="G7146" s="13"/>
    </row>
    <row r="7147" spans="4:7" x14ac:dyDescent="0.2">
      <c r="D7147" s="13"/>
      <c r="G7147" s="13"/>
    </row>
    <row r="7148" spans="4:7" x14ac:dyDescent="0.2">
      <c r="D7148" s="13"/>
      <c r="G7148" s="13"/>
    </row>
    <row r="7149" spans="4:7" x14ac:dyDescent="0.2">
      <c r="D7149" s="13"/>
      <c r="G7149" s="13"/>
    </row>
    <row r="7150" spans="4:7" x14ac:dyDescent="0.2">
      <c r="D7150" s="13"/>
      <c r="G7150" s="13"/>
    </row>
    <row r="7151" spans="4:7" x14ac:dyDescent="0.2">
      <c r="D7151" s="13"/>
      <c r="G7151" s="13"/>
    </row>
    <row r="7152" spans="4:7" x14ac:dyDescent="0.2">
      <c r="D7152" s="13"/>
      <c r="G7152" s="13"/>
    </row>
    <row r="7153" spans="4:7" x14ac:dyDescent="0.2">
      <c r="D7153" s="13"/>
      <c r="G7153" s="13"/>
    </row>
    <row r="7154" spans="4:7" x14ac:dyDescent="0.2">
      <c r="D7154" s="13"/>
      <c r="G7154" s="13"/>
    </row>
    <row r="7155" spans="4:7" x14ac:dyDescent="0.2">
      <c r="D7155" s="13"/>
      <c r="G7155" s="13"/>
    </row>
    <row r="7156" spans="4:7" x14ac:dyDescent="0.2">
      <c r="D7156" s="13"/>
      <c r="G7156" s="13"/>
    </row>
    <row r="7157" spans="4:7" x14ac:dyDescent="0.2">
      <c r="D7157" s="13"/>
      <c r="G7157" s="13"/>
    </row>
    <row r="7158" spans="4:7" x14ac:dyDescent="0.2">
      <c r="D7158" s="13"/>
      <c r="G7158" s="13"/>
    </row>
    <row r="7159" spans="4:7" x14ac:dyDescent="0.2">
      <c r="D7159" s="13"/>
      <c r="G7159" s="13"/>
    </row>
    <row r="7160" spans="4:7" x14ac:dyDescent="0.2">
      <c r="D7160" s="13"/>
      <c r="G7160" s="13"/>
    </row>
    <row r="7161" spans="4:7" x14ac:dyDescent="0.2">
      <c r="D7161" s="13"/>
      <c r="G7161" s="13"/>
    </row>
    <row r="7162" spans="4:7" x14ac:dyDescent="0.2">
      <c r="D7162" s="13"/>
      <c r="G7162" s="13"/>
    </row>
    <row r="7163" spans="4:7" x14ac:dyDescent="0.2">
      <c r="D7163" s="13"/>
      <c r="G7163" s="13"/>
    </row>
    <row r="7164" spans="4:7" x14ac:dyDescent="0.2">
      <c r="D7164" s="13"/>
      <c r="G7164" s="13"/>
    </row>
    <row r="7165" spans="4:7" x14ac:dyDescent="0.2">
      <c r="D7165" s="13"/>
      <c r="G7165" s="13"/>
    </row>
    <row r="7166" spans="4:7" x14ac:dyDescent="0.2">
      <c r="D7166" s="13"/>
      <c r="G7166" s="13"/>
    </row>
    <row r="7167" spans="4:7" x14ac:dyDescent="0.2">
      <c r="D7167" s="13"/>
      <c r="G7167" s="13"/>
    </row>
    <row r="7168" spans="4:7" x14ac:dyDescent="0.2">
      <c r="D7168" s="13"/>
      <c r="G7168" s="13"/>
    </row>
    <row r="7169" spans="4:7" x14ac:dyDescent="0.2">
      <c r="D7169" s="13"/>
      <c r="G7169" s="13"/>
    </row>
    <row r="7170" spans="4:7" x14ac:dyDescent="0.2">
      <c r="D7170" s="13"/>
      <c r="G7170" s="13"/>
    </row>
    <row r="7171" spans="4:7" x14ac:dyDescent="0.2">
      <c r="D7171" s="13"/>
      <c r="G7171" s="13"/>
    </row>
    <row r="7172" spans="4:7" x14ac:dyDescent="0.2">
      <c r="D7172" s="13"/>
      <c r="G7172" s="13"/>
    </row>
    <row r="7173" spans="4:7" x14ac:dyDescent="0.2">
      <c r="D7173" s="13"/>
      <c r="G7173" s="13"/>
    </row>
    <row r="7174" spans="4:7" x14ac:dyDescent="0.2">
      <c r="D7174" s="13"/>
      <c r="G7174" s="13"/>
    </row>
    <row r="7175" spans="4:7" x14ac:dyDescent="0.2">
      <c r="D7175" s="13"/>
      <c r="G7175" s="13"/>
    </row>
    <row r="7176" spans="4:7" x14ac:dyDescent="0.2">
      <c r="D7176" s="13"/>
      <c r="G7176" s="13"/>
    </row>
    <row r="7177" spans="4:7" x14ac:dyDescent="0.2">
      <c r="D7177" s="13"/>
      <c r="G7177" s="13"/>
    </row>
    <row r="7178" spans="4:7" x14ac:dyDescent="0.2">
      <c r="D7178" s="13"/>
      <c r="G7178" s="13"/>
    </row>
    <row r="7179" spans="4:7" x14ac:dyDescent="0.2">
      <c r="D7179" s="13"/>
      <c r="G7179" s="13"/>
    </row>
    <row r="7180" spans="4:7" x14ac:dyDescent="0.2">
      <c r="D7180" s="13"/>
      <c r="G7180" s="13"/>
    </row>
    <row r="7181" spans="4:7" x14ac:dyDescent="0.2">
      <c r="D7181" s="13"/>
      <c r="G7181" s="13"/>
    </row>
    <row r="7182" spans="4:7" x14ac:dyDescent="0.2">
      <c r="D7182" s="13"/>
      <c r="G7182" s="13"/>
    </row>
    <row r="7183" spans="4:7" x14ac:dyDescent="0.2">
      <c r="D7183" s="13"/>
      <c r="G7183" s="13"/>
    </row>
    <row r="7184" spans="4:7" x14ac:dyDescent="0.2">
      <c r="D7184" s="13"/>
      <c r="G7184" s="13"/>
    </row>
    <row r="7185" spans="4:7" x14ac:dyDescent="0.2">
      <c r="D7185" s="13"/>
      <c r="G7185" s="13"/>
    </row>
    <row r="7186" spans="4:7" x14ac:dyDescent="0.2">
      <c r="D7186" s="13"/>
      <c r="G7186" s="13"/>
    </row>
    <row r="7187" spans="4:7" x14ac:dyDescent="0.2">
      <c r="D7187" s="13"/>
      <c r="G7187" s="13"/>
    </row>
    <row r="7188" spans="4:7" x14ac:dyDescent="0.2">
      <c r="D7188" s="13"/>
      <c r="G7188" s="13"/>
    </row>
    <row r="7189" spans="4:7" x14ac:dyDescent="0.2">
      <c r="D7189" s="13"/>
      <c r="G7189" s="13"/>
    </row>
    <row r="7190" spans="4:7" x14ac:dyDescent="0.2">
      <c r="D7190" s="13"/>
      <c r="G7190" s="13"/>
    </row>
    <row r="7191" spans="4:7" x14ac:dyDescent="0.2">
      <c r="D7191" s="13"/>
      <c r="G7191" s="13"/>
    </row>
    <row r="7192" spans="4:7" x14ac:dyDescent="0.2">
      <c r="D7192" s="13"/>
      <c r="G7192" s="13"/>
    </row>
    <row r="7193" spans="4:7" x14ac:dyDescent="0.2">
      <c r="D7193" s="13"/>
      <c r="G7193" s="13"/>
    </row>
    <row r="7194" spans="4:7" x14ac:dyDescent="0.2">
      <c r="D7194" s="13"/>
      <c r="G7194" s="13"/>
    </row>
    <row r="7195" spans="4:7" x14ac:dyDescent="0.2">
      <c r="D7195" s="13"/>
      <c r="G7195" s="13"/>
    </row>
    <row r="7196" spans="4:7" x14ac:dyDescent="0.2">
      <c r="D7196" s="13"/>
      <c r="G7196" s="13"/>
    </row>
    <row r="7197" spans="4:7" x14ac:dyDescent="0.2">
      <c r="D7197" s="13"/>
      <c r="G7197" s="13"/>
    </row>
    <row r="7198" spans="4:7" x14ac:dyDescent="0.2">
      <c r="D7198" s="13"/>
      <c r="G7198" s="13"/>
    </row>
    <row r="7199" spans="4:7" x14ac:dyDescent="0.2">
      <c r="D7199" s="13"/>
      <c r="G7199" s="13"/>
    </row>
    <row r="7200" spans="4:7" x14ac:dyDescent="0.2">
      <c r="D7200" s="13"/>
      <c r="G7200" s="13"/>
    </row>
    <row r="7201" spans="4:7" x14ac:dyDescent="0.2">
      <c r="D7201" s="13"/>
      <c r="G7201" s="13"/>
    </row>
    <row r="7202" spans="4:7" x14ac:dyDescent="0.2">
      <c r="D7202" s="13"/>
      <c r="G7202" s="13"/>
    </row>
    <row r="7203" spans="4:7" x14ac:dyDescent="0.2">
      <c r="D7203" s="13"/>
      <c r="G7203" s="13"/>
    </row>
    <row r="7204" spans="4:7" x14ac:dyDescent="0.2">
      <c r="D7204" s="13"/>
      <c r="G7204" s="13"/>
    </row>
    <row r="7205" spans="4:7" x14ac:dyDescent="0.2">
      <c r="D7205" s="13"/>
      <c r="G7205" s="13"/>
    </row>
    <row r="7206" spans="4:7" x14ac:dyDescent="0.2">
      <c r="D7206" s="13"/>
      <c r="G7206" s="13"/>
    </row>
    <row r="7207" spans="4:7" x14ac:dyDescent="0.2">
      <c r="D7207" s="13"/>
      <c r="G7207" s="13"/>
    </row>
    <row r="7208" spans="4:7" x14ac:dyDescent="0.2">
      <c r="D7208" s="13"/>
      <c r="G7208" s="13"/>
    </row>
    <row r="7209" spans="4:7" x14ac:dyDescent="0.2">
      <c r="D7209" s="13"/>
      <c r="G7209" s="13"/>
    </row>
    <row r="7210" spans="4:7" x14ac:dyDescent="0.2">
      <c r="D7210" s="13"/>
      <c r="G7210" s="13"/>
    </row>
    <row r="7211" spans="4:7" x14ac:dyDescent="0.2">
      <c r="D7211" s="13"/>
      <c r="G7211" s="13"/>
    </row>
    <row r="7212" spans="4:7" x14ac:dyDescent="0.2">
      <c r="D7212" s="13"/>
      <c r="G7212" s="13"/>
    </row>
    <row r="7213" spans="4:7" x14ac:dyDescent="0.2">
      <c r="D7213" s="13"/>
      <c r="G7213" s="13"/>
    </row>
    <row r="7214" spans="4:7" x14ac:dyDescent="0.2">
      <c r="D7214" s="13"/>
      <c r="G7214" s="13"/>
    </row>
    <row r="7215" spans="4:7" x14ac:dyDescent="0.2">
      <c r="D7215" s="13"/>
      <c r="G7215" s="13"/>
    </row>
    <row r="7216" spans="4:7" x14ac:dyDescent="0.2">
      <c r="D7216" s="13"/>
      <c r="G7216" s="13"/>
    </row>
    <row r="7217" spans="4:7" x14ac:dyDescent="0.2">
      <c r="D7217" s="13"/>
      <c r="G7217" s="13"/>
    </row>
    <row r="7218" spans="4:7" x14ac:dyDescent="0.2">
      <c r="D7218" s="13"/>
      <c r="G7218" s="13"/>
    </row>
    <row r="7219" spans="4:7" x14ac:dyDescent="0.2">
      <c r="D7219" s="13"/>
      <c r="G7219" s="13"/>
    </row>
    <row r="7220" spans="4:7" x14ac:dyDescent="0.2">
      <c r="D7220" s="13"/>
      <c r="G7220" s="13"/>
    </row>
    <row r="7221" spans="4:7" x14ac:dyDescent="0.2">
      <c r="D7221" s="13"/>
      <c r="G7221" s="13"/>
    </row>
    <row r="7222" spans="4:7" x14ac:dyDescent="0.2">
      <c r="D7222" s="13"/>
      <c r="G7222" s="13"/>
    </row>
    <row r="7223" spans="4:7" x14ac:dyDescent="0.2">
      <c r="D7223" s="13"/>
      <c r="G7223" s="13"/>
    </row>
    <row r="7224" spans="4:7" x14ac:dyDescent="0.2">
      <c r="D7224" s="13"/>
      <c r="G7224" s="13"/>
    </row>
    <row r="7225" spans="4:7" x14ac:dyDescent="0.2">
      <c r="D7225" s="13"/>
      <c r="G7225" s="13"/>
    </row>
    <row r="7226" spans="4:7" x14ac:dyDescent="0.2">
      <c r="D7226" s="13"/>
      <c r="G7226" s="13"/>
    </row>
    <row r="7227" spans="4:7" x14ac:dyDescent="0.2">
      <c r="D7227" s="13"/>
      <c r="G7227" s="13"/>
    </row>
    <row r="7228" spans="4:7" x14ac:dyDescent="0.2">
      <c r="D7228" s="13"/>
      <c r="G7228" s="13"/>
    </row>
    <row r="7229" spans="4:7" x14ac:dyDescent="0.2">
      <c r="D7229" s="13"/>
      <c r="G7229" s="13"/>
    </row>
    <row r="7230" spans="4:7" x14ac:dyDescent="0.2">
      <c r="D7230" s="13"/>
      <c r="G7230" s="13"/>
    </row>
    <row r="7231" spans="4:7" x14ac:dyDescent="0.2">
      <c r="D7231" s="13"/>
      <c r="G7231" s="13"/>
    </row>
    <row r="7232" spans="4:7" x14ac:dyDescent="0.2">
      <c r="D7232" s="13"/>
      <c r="G7232" s="13"/>
    </row>
    <row r="7233" spans="4:7" x14ac:dyDescent="0.2">
      <c r="D7233" s="13"/>
      <c r="G7233" s="13"/>
    </row>
    <row r="7234" spans="4:7" x14ac:dyDescent="0.2">
      <c r="D7234" s="13"/>
      <c r="G7234" s="13"/>
    </row>
    <row r="7235" spans="4:7" x14ac:dyDescent="0.2">
      <c r="D7235" s="13"/>
      <c r="G7235" s="13"/>
    </row>
    <row r="7236" spans="4:7" x14ac:dyDescent="0.2">
      <c r="D7236" s="13"/>
      <c r="G7236" s="13"/>
    </row>
    <row r="7237" spans="4:7" x14ac:dyDescent="0.2">
      <c r="D7237" s="13"/>
      <c r="G7237" s="13"/>
    </row>
    <row r="7238" spans="4:7" x14ac:dyDescent="0.2">
      <c r="D7238" s="13"/>
      <c r="G7238" s="13"/>
    </row>
    <row r="7239" spans="4:7" x14ac:dyDescent="0.2">
      <c r="D7239" s="13"/>
      <c r="G7239" s="13"/>
    </row>
    <row r="7240" spans="4:7" x14ac:dyDescent="0.2">
      <c r="D7240" s="13"/>
      <c r="G7240" s="13"/>
    </row>
    <row r="7241" spans="4:7" x14ac:dyDescent="0.2">
      <c r="D7241" s="13"/>
      <c r="G7241" s="13"/>
    </row>
    <row r="7242" spans="4:7" x14ac:dyDescent="0.2">
      <c r="D7242" s="13"/>
      <c r="G7242" s="13"/>
    </row>
    <row r="7243" spans="4:7" x14ac:dyDescent="0.2">
      <c r="D7243" s="13"/>
      <c r="G7243" s="13"/>
    </row>
    <row r="7244" spans="4:7" x14ac:dyDescent="0.2">
      <c r="D7244" s="13"/>
      <c r="G7244" s="13"/>
    </row>
    <row r="7245" spans="4:7" x14ac:dyDescent="0.2">
      <c r="D7245" s="13"/>
      <c r="G7245" s="13"/>
    </row>
    <row r="7246" spans="4:7" x14ac:dyDescent="0.2">
      <c r="D7246" s="13"/>
      <c r="G7246" s="13"/>
    </row>
    <row r="7247" spans="4:7" x14ac:dyDescent="0.2">
      <c r="D7247" s="13"/>
      <c r="G7247" s="13"/>
    </row>
    <row r="7248" spans="4:7" x14ac:dyDescent="0.2">
      <c r="D7248" s="13"/>
      <c r="G7248" s="13"/>
    </row>
    <row r="7249" spans="4:7" x14ac:dyDescent="0.2">
      <c r="D7249" s="13"/>
      <c r="G7249" s="13"/>
    </row>
    <row r="7250" spans="4:7" x14ac:dyDescent="0.2">
      <c r="D7250" s="13"/>
      <c r="G7250" s="13"/>
    </row>
    <row r="7251" spans="4:7" x14ac:dyDescent="0.2">
      <c r="D7251" s="13"/>
      <c r="G7251" s="13"/>
    </row>
    <row r="7252" spans="4:7" x14ac:dyDescent="0.2">
      <c r="D7252" s="13"/>
      <c r="G7252" s="13"/>
    </row>
    <row r="7253" spans="4:7" x14ac:dyDescent="0.2">
      <c r="D7253" s="13"/>
      <c r="G7253" s="13"/>
    </row>
    <row r="7254" spans="4:7" x14ac:dyDescent="0.2">
      <c r="D7254" s="13"/>
      <c r="G7254" s="13"/>
    </row>
    <row r="7255" spans="4:7" x14ac:dyDescent="0.2">
      <c r="D7255" s="13"/>
      <c r="G7255" s="13"/>
    </row>
    <row r="7256" spans="4:7" x14ac:dyDescent="0.2">
      <c r="D7256" s="13"/>
      <c r="G7256" s="13"/>
    </row>
    <row r="7257" spans="4:7" x14ac:dyDescent="0.2">
      <c r="D7257" s="13"/>
      <c r="G7257" s="13"/>
    </row>
    <row r="7258" spans="4:7" x14ac:dyDescent="0.2">
      <c r="D7258" s="13"/>
      <c r="G7258" s="13"/>
    </row>
    <row r="7259" spans="4:7" x14ac:dyDescent="0.2">
      <c r="D7259" s="13"/>
      <c r="G7259" s="13"/>
    </row>
    <row r="7260" spans="4:7" x14ac:dyDescent="0.2">
      <c r="D7260" s="13"/>
      <c r="G7260" s="13"/>
    </row>
    <row r="7261" spans="4:7" x14ac:dyDescent="0.2">
      <c r="D7261" s="13"/>
      <c r="G7261" s="13"/>
    </row>
    <row r="7262" spans="4:7" x14ac:dyDescent="0.2">
      <c r="D7262" s="13"/>
      <c r="G7262" s="13"/>
    </row>
    <row r="7263" spans="4:7" x14ac:dyDescent="0.2">
      <c r="D7263" s="13"/>
      <c r="G7263" s="13"/>
    </row>
    <row r="7264" spans="4:7" x14ac:dyDescent="0.2">
      <c r="D7264" s="13"/>
      <c r="G7264" s="13"/>
    </row>
    <row r="7265" spans="4:7" x14ac:dyDescent="0.2">
      <c r="D7265" s="13"/>
      <c r="G7265" s="13"/>
    </row>
    <row r="7266" spans="4:7" x14ac:dyDescent="0.2">
      <c r="D7266" s="13"/>
      <c r="G7266" s="13"/>
    </row>
    <row r="7267" spans="4:7" x14ac:dyDescent="0.2">
      <c r="D7267" s="13"/>
      <c r="G7267" s="13"/>
    </row>
    <row r="7268" spans="4:7" x14ac:dyDescent="0.2">
      <c r="D7268" s="13"/>
      <c r="G7268" s="13"/>
    </row>
    <row r="7269" spans="4:7" x14ac:dyDescent="0.2">
      <c r="D7269" s="13"/>
      <c r="G7269" s="13"/>
    </row>
    <row r="7270" spans="4:7" x14ac:dyDescent="0.2">
      <c r="D7270" s="13"/>
      <c r="G7270" s="13"/>
    </row>
    <row r="7271" spans="4:7" x14ac:dyDescent="0.2">
      <c r="D7271" s="13"/>
      <c r="G7271" s="13"/>
    </row>
    <row r="7272" spans="4:7" x14ac:dyDescent="0.2">
      <c r="D7272" s="13"/>
      <c r="G7272" s="13"/>
    </row>
    <row r="7273" spans="4:7" x14ac:dyDescent="0.2">
      <c r="D7273" s="13"/>
      <c r="G7273" s="13"/>
    </row>
    <row r="7274" spans="4:7" x14ac:dyDescent="0.2">
      <c r="D7274" s="13"/>
      <c r="G7274" s="13"/>
    </row>
    <row r="7275" spans="4:7" x14ac:dyDescent="0.2">
      <c r="D7275" s="13"/>
      <c r="G7275" s="13"/>
    </row>
    <row r="7276" spans="4:7" x14ac:dyDescent="0.2">
      <c r="D7276" s="13"/>
      <c r="G7276" s="13"/>
    </row>
    <row r="7277" spans="4:7" x14ac:dyDescent="0.2">
      <c r="D7277" s="13"/>
      <c r="G7277" s="13"/>
    </row>
    <row r="7278" spans="4:7" x14ac:dyDescent="0.2">
      <c r="D7278" s="13"/>
      <c r="G7278" s="13"/>
    </row>
    <row r="7279" spans="4:7" x14ac:dyDescent="0.2">
      <c r="D7279" s="13"/>
      <c r="G7279" s="13"/>
    </row>
    <row r="7280" spans="4:7" x14ac:dyDescent="0.2">
      <c r="D7280" s="13"/>
      <c r="G7280" s="13"/>
    </row>
    <row r="7281" spans="4:7" x14ac:dyDescent="0.2">
      <c r="D7281" s="13"/>
      <c r="G7281" s="13"/>
    </row>
    <row r="7282" spans="4:7" x14ac:dyDescent="0.2">
      <c r="D7282" s="13"/>
      <c r="G7282" s="13"/>
    </row>
    <row r="7283" spans="4:7" x14ac:dyDescent="0.2">
      <c r="D7283" s="13"/>
      <c r="G7283" s="13"/>
    </row>
    <row r="7284" spans="4:7" x14ac:dyDescent="0.2">
      <c r="D7284" s="13"/>
      <c r="G7284" s="13"/>
    </row>
    <row r="7285" spans="4:7" x14ac:dyDescent="0.2">
      <c r="D7285" s="13"/>
      <c r="G7285" s="13"/>
    </row>
    <row r="7286" spans="4:7" x14ac:dyDescent="0.2">
      <c r="D7286" s="13"/>
      <c r="G7286" s="13"/>
    </row>
    <row r="7287" spans="4:7" x14ac:dyDescent="0.2">
      <c r="D7287" s="13"/>
      <c r="G7287" s="13"/>
    </row>
    <row r="7288" spans="4:7" x14ac:dyDescent="0.2">
      <c r="D7288" s="13"/>
      <c r="G7288" s="13"/>
    </row>
    <row r="7289" spans="4:7" x14ac:dyDescent="0.2">
      <c r="D7289" s="13"/>
      <c r="G7289" s="13"/>
    </row>
    <row r="7290" spans="4:7" x14ac:dyDescent="0.2">
      <c r="D7290" s="13"/>
      <c r="G7290" s="13"/>
    </row>
    <row r="7291" spans="4:7" x14ac:dyDescent="0.2">
      <c r="D7291" s="13"/>
      <c r="G7291" s="13"/>
    </row>
    <row r="7292" spans="4:7" x14ac:dyDescent="0.2">
      <c r="D7292" s="13"/>
      <c r="G7292" s="13"/>
    </row>
    <row r="7293" spans="4:7" x14ac:dyDescent="0.2">
      <c r="D7293" s="13"/>
      <c r="G7293" s="13"/>
    </row>
    <row r="7294" spans="4:7" x14ac:dyDescent="0.2">
      <c r="D7294" s="13"/>
      <c r="G7294" s="13"/>
    </row>
    <row r="7295" spans="4:7" x14ac:dyDescent="0.2">
      <c r="D7295" s="13"/>
      <c r="G7295" s="13"/>
    </row>
    <row r="7296" spans="4:7" x14ac:dyDescent="0.2">
      <c r="D7296" s="13"/>
      <c r="G7296" s="13"/>
    </row>
    <row r="7297" spans="4:7" x14ac:dyDescent="0.2">
      <c r="D7297" s="13"/>
      <c r="G7297" s="13"/>
    </row>
    <row r="7298" spans="4:7" x14ac:dyDescent="0.2">
      <c r="D7298" s="13"/>
      <c r="G7298" s="13"/>
    </row>
    <row r="7299" spans="4:7" x14ac:dyDescent="0.2">
      <c r="D7299" s="13"/>
      <c r="G7299" s="13"/>
    </row>
    <row r="7300" spans="4:7" x14ac:dyDescent="0.2">
      <c r="D7300" s="13"/>
      <c r="G7300" s="13"/>
    </row>
    <row r="7301" spans="4:7" x14ac:dyDescent="0.2">
      <c r="D7301" s="13"/>
      <c r="G7301" s="13"/>
    </row>
    <row r="7302" spans="4:7" x14ac:dyDescent="0.2">
      <c r="D7302" s="13"/>
      <c r="G7302" s="13"/>
    </row>
    <row r="7303" spans="4:7" x14ac:dyDescent="0.2">
      <c r="D7303" s="13"/>
      <c r="G7303" s="13"/>
    </row>
    <row r="7304" spans="4:7" x14ac:dyDescent="0.2">
      <c r="D7304" s="13"/>
      <c r="G7304" s="13"/>
    </row>
    <row r="7305" spans="4:7" x14ac:dyDescent="0.2">
      <c r="D7305" s="13"/>
      <c r="G7305" s="13"/>
    </row>
    <row r="7306" spans="4:7" x14ac:dyDescent="0.2">
      <c r="D7306" s="13"/>
      <c r="G7306" s="13"/>
    </row>
    <row r="7307" spans="4:7" x14ac:dyDescent="0.2">
      <c r="D7307" s="13"/>
      <c r="G7307" s="13"/>
    </row>
    <row r="7308" spans="4:7" x14ac:dyDescent="0.2">
      <c r="D7308" s="13"/>
      <c r="G7308" s="13"/>
    </row>
    <row r="7309" spans="4:7" x14ac:dyDescent="0.2">
      <c r="D7309" s="13"/>
      <c r="G7309" s="13"/>
    </row>
    <row r="7310" spans="4:7" x14ac:dyDescent="0.2">
      <c r="D7310" s="13"/>
      <c r="G7310" s="13"/>
    </row>
    <row r="7311" spans="4:7" x14ac:dyDescent="0.2">
      <c r="D7311" s="13"/>
      <c r="G7311" s="13"/>
    </row>
    <row r="7312" spans="4:7" x14ac:dyDescent="0.2">
      <c r="D7312" s="13"/>
      <c r="G7312" s="13"/>
    </row>
    <row r="7313" spans="4:7" x14ac:dyDescent="0.2">
      <c r="D7313" s="13"/>
      <c r="G7313" s="13"/>
    </row>
    <row r="7314" spans="4:7" x14ac:dyDescent="0.2">
      <c r="D7314" s="13"/>
      <c r="G7314" s="13"/>
    </row>
    <row r="7315" spans="4:7" x14ac:dyDescent="0.2">
      <c r="D7315" s="13"/>
      <c r="G7315" s="13"/>
    </row>
    <row r="7316" spans="4:7" x14ac:dyDescent="0.2">
      <c r="D7316" s="13"/>
      <c r="G7316" s="13"/>
    </row>
    <row r="7317" spans="4:7" x14ac:dyDescent="0.2">
      <c r="D7317" s="13"/>
      <c r="G7317" s="13"/>
    </row>
    <row r="7318" spans="4:7" x14ac:dyDescent="0.2">
      <c r="D7318" s="13"/>
      <c r="G7318" s="13"/>
    </row>
    <row r="7319" spans="4:7" x14ac:dyDescent="0.2">
      <c r="D7319" s="13"/>
      <c r="G7319" s="13"/>
    </row>
    <row r="7320" spans="4:7" x14ac:dyDescent="0.2">
      <c r="D7320" s="13"/>
      <c r="G7320" s="13"/>
    </row>
    <row r="7321" spans="4:7" x14ac:dyDescent="0.2">
      <c r="D7321" s="13"/>
      <c r="G7321" s="13"/>
    </row>
    <row r="7322" spans="4:7" x14ac:dyDescent="0.2">
      <c r="D7322" s="13"/>
      <c r="G7322" s="13"/>
    </row>
    <row r="7323" spans="4:7" x14ac:dyDescent="0.2">
      <c r="D7323" s="13"/>
      <c r="G7323" s="13"/>
    </row>
    <row r="7324" spans="4:7" x14ac:dyDescent="0.2">
      <c r="D7324" s="13"/>
      <c r="G7324" s="13"/>
    </row>
    <row r="7325" spans="4:7" x14ac:dyDescent="0.2">
      <c r="D7325" s="13"/>
      <c r="G7325" s="13"/>
    </row>
    <row r="7326" spans="4:7" x14ac:dyDescent="0.2">
      <c r="D7326" s="13"/>
      <c r="G7326" s="13"/>
    </row>
    <row r="7327" spans="4:7" x14ac:dyDescent="0.2">
      <c r="D7327" s="13"/>
      <c r="G7327" s="13"/>
    </row>
    <row r="7328" spans="4:7" x14ac:dyDescent="0.2">
      <c r="D7328" s="13"/>
      <c r="G7328" s="13"/>
    </row>
    <row r="7329" spans="4:7" x14ac:dyDescent="0.2">
      <c r="D7329" s="13"/>
      <c r="G7329" s="13"/>
    </row>
    <row r="7330" spans="4:7" x14ac:dyDescent="0.2">
      <c r="D7330" s="13"/>
      <c r="G7330" s="13"/>
    </row>
    <row r="7331" spans="4:7" x14ac:dyDescent="0.2">
      <c r="D7331" s="13"/>
      <c r="G7331" s="13"/>
    </row>
    <row r="7332" spans="4:7" x14ac:dyDescent="0.2">
      <c r="D7332" s="13"/>
      <c r="G7332" s="13"/>
    </row>
    <row r="7333" spans="4:7" x14ac:dyDescent="0.2">
      <c r="D7333" s="13"/>
      <c r="G7333" s="13"/>
    </row>
    <row r="7334" spans="4:7" x14ac:dyDescent="0.2">
      <c r="D7334" s="13"/>
      <c r="G7334" s="13"/>
    </row>
    <row r="7335" spans="4:7" x14ac:dyDescent="0.2">
      <c r="D7335" s="13"/>
      <c r="G7335" s="13"/>
    </row>
    <row r="7336" spans="4:7" x14ac:dyDescent="0.2">
      <c r="D7336" s="13"/>
      <c r="G7336" s="13"/>
    </row>
    <row r="7337" spans="4:7" x14ac:dyDescent="0.2">
      <c r="D7337" s="13"/>
      <c r="G7337" s="13"/>
    </row>
    <row r="7338" spans="4:7" x14ac:dyDescent="0.2">
      <c r="D7338" s="13"/>
      <c r="G7338" s="13"/>
    </row>
    <row r="7339" spans="4:7" x14ac:dyDescent="0.2">
      <c r="D7339" s="13"/>
      <c r="G7339" s="13"/>
    </row>
    <row r="7340" spans="4:7" x14ac:dyDescent="0.2">
      <c r="D7340" s="13"/>
      <c r="G7340" s="13"/>
    </row>
    <row r="7341" spans="4:7" x14ac:dyDescent="0.2">
      <c r="D7341" s="13"/>
      <c r="G7341" s="13"/>
    </row>
    <row r="7342" spans="4:7" x14ac:dyDescent="0.2">
      <c r="D7342" s="13"/>
      <c r="G7342" s="13"/>
    </row>
    <row r="7343" spans="4:7" x14ac:dyDescent="0.2">
      <c r="D7343" s="13"/>
      <c r="G7343" s="13"/>
    </row>
    <row r="7344" spans="4:7" x14ac:dyDescent="0.2">
      <c r="D7344" s="13"/>
      <c r="G7344" s="13"/>
    </row>
    <row r="7345" spans="4:7" x14ac:dyDescent="0.2">
      <c r="D7345" s="13"/>
      <c r="G7345" s="13"/>
    </row>
    <row r="7346" spans="4:7" x14ac:dyDescent="0.2">
      <c r="D7346" s="13"/>
      <c r="G7346" s="13"/>
    </row>
    <row r="7347" spans="4:7" x14ac:dyDescent="0.2">
      <c r="D7347" s="13"/>
      <c r="G7347" s="13"/>
    </row>
    <row r="7348" spans="4:7" x14ac:dyDescent="0.2">
      <c r="D7348" s="13"/>
      <c r="G7348" s="13"/>
    </row>
    <row r="7349" spans="4:7" x14ac:dyDescent="0.2">
      <c r="D7349" s="13"/>
      <c r="G7349" s="13"/>
    </row>
    <row r="7350" spans="4:7" x14ac:dyDescent="0.2">
      <c r="D7350" s="13"/>
      <c r="G7350" s="13"/>
    </row>
    <row r="7351" spans="4:7" x14ac:dyDescent="0.2">
      <c r="D7351" s="13"/>
      <c r="G7351" s="13"/>
    </row>
    <row r="7352" spans="4:7" x14ac:dyDescent="0.2">
      <c r="D7352" s="13"/>
      <c r="G7352" s="13"/>
    </row>
    <row r="7353" spans="4:7" x14ac:dyDescent="0.2">
      <c r="D7353" s="13"/>
      <c r="G7353" s="13"/>
    </row>
    <row r="7354" spans="4:7" x14ac:dyDescent="0.2">
      <c r="D7354" s="13"/>
      <c r="G7354" s="13"/>
    </row>
    <row r="7355" spans="4:7" x14ac:dyDescent="0.2">
      <c r="D7355" s="13"/>
      <c r="G7355" s="13"/>
    </row>
    <row r="7356" spans="4:7" x14ac:dyDescent="0.2">
      <c r="D7356" s="13"/>
      <c r="G7356" s="13"/>
    </row>
    <row r="7357" spans="4:7" x14ac:dyDescent="0.2">
      <c r="D7357" s="13"/>
      <c r="G7357" s="13"/>
    </row>
    <row r="7358" spans="4:7" x14ac:dyDescent="0.2">
      <c r="D7358" s="13"/>
      <c r="G7358" s="13"/>
    </row>
    <row r="7359" spans="4:7" x14ac:dyDescent="0.2">
      <c r="D7359" s="13"/>
      <c r="G7359" s="13"/>
    </row>
    <row r="7360" spans="4:7" x14ac:dyDescent="0.2">
      <c r="D7360" s="13"/>
      <c r="G7360" s="13"/>
    </row>
    <row r="7361" spans="4:7" x14ac:dyDescent="0.2">
      <c r="D7361" s="13"/>
      <c r="G7361" s="13"/>
    </row>
    <row r="7362" spans="4:7" x14ac:dyDescent="0.2">
      <c r="D7362" s="13"/>
      <c r="G7362" s="13"/>
    </row>
    <row r="7363" spans="4:7" x14ac:dyDescent="0.2">
      <c r="D7363" s="13"/>
      <c r="G7363" s="13"/>
    </row>
    <row r="7364" spans="4:7" x14ac:dyDescent="0.2">
      <c r="D7364" s="13"/>
      <c r="G7364" s="13"/>
    </row>
    <row r="7365" spans="4:7" x14ac:dyDescent="0.2">
      <c r="D7365" s="13"/>
      <c r="G7365" s="13"/>
    </row>
    <row r="7366" spans="4:7" x14ac:dyDescent="0.2">
      <c r="D7366" s="13"/>
      <c r="G7366" s="13"/>
    </row>
    <row r="7367" spans="4:7" x14ac:dyDescent="0.2">
      <c r="D7367" s="13"/>
      <c r="G7367" s="13"/>
    </row>
    <row r="7368" spans="4:7" x14ac:dyDescent="0.2">
      <c r="D7368" s="13"/>
      <c r="G7368" s="13"/>
    </row>
    <row r="7369" spans="4:7" x14ac:dyDescent="0.2">
      <c r="D7369" s="13"/>
      <c r="G7369" s="13"/>
    </row>
    <row r="7370" spans="4:7" x14ac:dyDescent="0.2">
      <c r="D7370" s="13"/>
      <c r="G7370" s="13"/>
    </row>
    <row r="7371" spans="4:7" x14ac:dyDescent="0.2">
      <c r="D7371" s="13"/>
      <c r="G7371" s="13"/>
    </row>
    <row r="7372" spans="4:7" x14ac:dyDescent="0.2">
      <c r="D7372" s="13"/>
      <c r="G7372" s="13"/>
    </row>
    <row r="7373" spans="4:7" x14ac:dyDescent="0.2">
      <c r="D7373" s="13"/>
      <c r="G7373" s="13"/>
    </row>
    <row r="7374" spans="4:7" x14ac:dyDescent="0.2">
      <c r="D7374" s="13"/>
      <c r="G7374" s="13"/>
    </row>
    <row r="7375" spans="4:7" x14ac:dyDescent="0.2">
      <c r="D7375" s="13"/>
      <c r="G7375" s="13"/>
    </row>
    <row r="7376" spans="4:7" x14ac:dyDescent="0.2">
      <c r="D7376" s="13"/>
      <c r="G7376" s="13"/>
    </row>
    <row r="7377" spans="4:7" x14ac:dyDescent="0.2">
      <c r="D7377" s="13"/>
      <c r="G7377" s="13"/>
    </row>
    <row r="7378" spans="4:7" x14ac:dyDescent="0.2">
      <c r="D7378" s="13"/>
      <c r="G7378" s="13"/>
    </row>
    <row r="7379" spans="4:7" x14ac:dyDescent="0.2">
      <c r="D7379" s="13"/>
      <c r="G7379" s="13"/>
    </row>
    <row r="7380" spans="4:7" x14ac:dyDescent="0.2">
      <c r="D7380" s="13"/>
      <c r="G7380" s="13"/>
    </row>
    <row r="7381" spans="4:7" x14ac:dyDescent="0.2">
      <c r="D7381" s="13"/>
      <c r="G7381" s="13"/>
    </row>
    <row r="7382" spans="4:7" x14ac:dyDescent="0.2">
      <c r="D7382" s="13"/>
      <c r="G7382" s="13"/>
    </row>
    <row r="7383" spans="4:7" x14ac:dyDescent="0.2">
      <c r="D7383" s="13"/>
      <c r="G7383" s="13"/>
    </row>
    <row r="7384" spans="4:7" x14ac:dyDescent="0.2">
      <c r="D7384" s="13"/>
      <c r="G7384" s="13"/>
    </row>
    <row r="7385" spans="4:7" x14ac:dyDescent="0.2">
      <c r="D7385" s="13"/>
      <c r="G7385" s="13"/>
    </row>
    <row r="7386" spans="4:7" x14ac:dyDescent="0.2">
      <c r="D7386" s="13"/>
      <c r="G7386" s="13"/>
    </row>
    <row r="7387" spans="4:7" x14ac:dyDescent="0.2">
      <c r="D7387" s="13"/>
      <c r="G7387" s="13"/>
    </row>
    <row r="7388" spans="4:7" x14ac:dyDescent="0.2">
      <c r="D7388" s="13"/>
      <c r="G7388" s="13"/>
    </row>
    <row r="7389" spans="4:7" x14ac:dyDescent="0.2">
      <c r="D7389" s="13"/>
      <c r="G7389" s="13"/>
    </row>
    <row r="7390" spans="4:7" x14ac:dyDescent="0.2">
      <c r="D7390" s="13"/>
      <c r="G7390" s="13"/>
    </row>
    <row r="7391" spans="4:7" x14ac:dyDescent="0.2">
      <c r="D7391" s="13"/>
      <c r="G7391" s="13"/>
    </row>
    <row r="7392" spans="4:7" x14ac:dyDescent="0.2">
      <c r="D7392" s="13"/>
      <c r="G7392" s="13"/>
    </row>
    <row r="7393" spans="4:7" x14ac:dyDescent="0.2">
      <c r="D7393" s="13"/>
      <c r="G7393" s="13"/>
    </row>
    <row r="7394" spans="4:7" x14ac:dyDescent="0.2">
      <c r="D7394" s="13"/>
      <c r="G7394" s="13"/>
    </row>
    <row r="7395" spans="4:7" x14ac:dyDescent="0.2">
      <c r="D7395" s="13"/>
      <c r="G7395" s="13"/>
    </row>
    <row r="7396" spans="4:7" x14ac:dyDescent="0.2">
      <c r="D7396" s="13"/>
      <c r="G7396" s="13"/>
    </row>
    <row r="7397" spans="4:7" x14ac:dyDescent="0.2">
      <c r="D7397" s="13"/>
      <c r="G7397" s="13"/>
    </row>
    <row r="7398" spans="4:7" x14ac:dyDescent="0.2">
      <c r="D7398" s="13"/>
      <c r="G7398" s="13"/>
    </row>
    <row r="7399" spans="4:7" x14ac:dyDescent="0.2">
      <c r="D7399" s="13"/>
      <c r="G7399" s="13"/>
    </row>
    <row r="7400" spans="4:7" x14ac:dyDescent="0.2">
      <c r="D7400" s="13"/>
      <c r="G7400" s="13"/>
    </row>
    <row r="7401" spans="4:7" x14ac:dyDescent="0.2">
      <c r="D7401" s="13"/>
      <c r="G7401" s="13"/>
    </row>
    <row r="7402" spans="4:7" x14ac:dyDescent="0.2">
      <c r="D7402" s="13"/>
      <c r="G7402" s="13"/>
    </row>
    <row r="7403" spans="4:7" x14ac:dyDescent="0.2">
      <c r="D7403" s="13"/>
      <c r="G7403" s="13"/>
    </row>
    <row r="7404" spans="4:7" x14ac:dyDescent="0.2">
      <c r="D7404" s="13"/>
      <c r="G7404" s="13"/>
    </row>
    <row r="7405" spans="4:7" x14ac:dyDescent="0.2">
      <c r="D7405" s="13"/>
      <c r="G7405" s="13"/>
    </row>
    <row r="7406" spans="4:7" x14ac:dyDescent="0.2">
      <c r="D7406" s="13"/>
      <c r="G7406" s="13"/>
    </row>
    <row r="7407" spans="4:7" x14ac:dyDescent="0.2">
      <c r="D7407" s="13"/>
      <c r="G7407" s="13"/>
    </row>
    <row r="7408" spans="4:7" x14ac:dyDescent="0.2">
      <c r="D7408" s="13"/>
      <c r="G7408" s="13"/>
    </row>
    <row r="7409" spans="4:7" x14ac:dyDescent="0.2">
      <c r="D7409" s="13"/>
      <c r="G7409" s="13"/>
    </row>
    <row r="7410" spans="4:7" x14ac:dyDescent="0.2">
      <c r="D7410" s="13"/>
      <c r="G7410" s="13"/>
    </row>
    <row r="7411" spans="4:7" x14ac:dyDescent="0.2">
      <c r="D7411" s="13"/>
      <c r="G7411" s="13"/>
    </row>
    <row r="7412" spans="4:7" x14ac:dyDescent="0.2">
      <c r="D7412" s="13"/>
      <c r="G7412" s="13"/>
    </row>
    <row r="7413" spans="4:7" x14ac:dyDescent="0.2">
      <c r="D7413" s="13"/>
      <c r="G7413" s="13"/>
    </row>
    <row r="7414" spans="4:7" x14ac:dyDescent="0.2">
      <c r="D7414" s="13"/>
      <c r="G7414" s="13"/>
    </row>
    <row r="7415" spans="4:7" x14ac:dyDescent="0.2">
      <c r="D7415" s="13"/>
      <c r="G7415" s="13"/>
    </row>
    <row r="7416" spans="4:7" x14ac:dyDescent="0.2">
      <c r="D7416" s="13"/>
      <c r="G7416" s="13"/>
    </row>
    <row r="7417" spans="4:7" x14ac:dyDescent="0.2">
      <c r="D7417" s="13"/>
      <c r="G7417" s="13"/>
    </row>
    <row r="7418" spans="4:7" x14ac:dyDescent="0.2">
      <c r="D7418" s="13"/>
      <c r="G7418" s="13"/>
    </row>
    <row r="7419" spans="4:7" x14ac:dyDescent="0.2">
      <c r="D7419" s="13"/>
      <c r="G7419" s="13"/>
    </row>
    <row r="7420" spans="4:7" x14ac:dyDescent="0.2">
      <c r="D7420" s="13"/>
      <c r="G7420" s="13"/>
    </row>
    <row r="7421" spans="4:7" x14ac:dyDescent="0.2">
      <c r="D7421" s="13"/>
      <c r="G7421" s="13"/>
    </row>
    <row r="7422" spans="4:7" x14ac:dyDescent="0.2">
      <c r="D7422" s="13"/>
      <c r="G7422" s="13"/>
    </row>
    <row r="7423" spans="4:7" x14ac:dyDescent="0.2">
      <c r="D7423" s="13"/>
      <c r="G7423" s="13"/>
    </row>
    <row r="7424" spans="4:7" x14ac:dyDescent="0.2">
      <c r="D7424" s="13"/>
      <c r="G7424" s="13"/>
    </row>
    <row r="7425" spans="4:7" x14ac:dyDescent="0.2">
      <c r="D7425" s="13"/>
      <c r="G7425" s="13"/>
    </row>
    <row r="7426" spans="4:7" x14ac:dyDescent="0.2">
      <c r="D7426" s="13"/>
      <c r="G7426" s="13"/>
    </row>
    <row r="7427" spans="4:7" x14ac:dyDescent="0.2">
      <c r="D7427" s="13"/>
      <c r="G7427" s="13"/>
    </row>
    <row r="7428" spans="4:7" x14ac:dyDescent="0.2">
      <c r="D7428" s="13"/>
      <c r="G7428" s="13"/>
    </row>
    <row r="7429" spans="4:7" x14ac:dyDescent="0.2">
      <c r="D7429" s="13"/>
      <c r="G7429" s="13"/>
    </row>
    <row r="7430" spans="4:7" x14ac:dyDescent="0.2">
      <c r="D7430" s="13"/>
      <c r="G7430" s="13"/>
    </row>
    <row r="7431" spans="4:7" x14ac:dyDescent="0.2">
      <c r="D7431" s="13"/>
      <c r="G7431" s="13"/>
    </row>
    <row r="7432" spans="4:7" x14ac:dyDescent="0.2">
      <c r="D7432" s="13"/>
      <c r="G7432" s="13"/>
    </row>
    <row r="7433" spans="4:7" x14ac:dyDescent="0.2">
      <c r="D7433" s="13"/>
      <c r="G7433" s="13"/>
    </row>
    <row r="7434" spans="4:7" x14ac:dyDescent="0.2">
      <c r="D7434" s="13"/>
      <c r="G7434" s="13"/>
    </row>
    <row r="7435" spans="4:7" x14ac:dyDescent="0.2">
      <c r="D7435" s="13"/>
      <c r="G7435" s="13"/>
    </row>
    <row r="7436" spans="4:7" x14ac:dyDescent="0.2">
      <c r="D7436" s="13"/>
      <c r="G7436" s="13"/>
    </row>
    <row r="7437" spans="4:7" x14ac:dyDescent="0.2">
      <c r="D7437" s="13"/>
      <c r="G7437" s="13"/>
    </row>
    <row r="7438" spans="4:7" x14ac:dyDescent="0.2">
      <c r="D7438" s="13"/>
      <c r="G7438" s="13"/>
    </row>
    <row r="7439" spans="4:7" x14ac:dyDescent="0.2">
      <c r="D7439" s="13"/>
      <c r="G7439" s="13"/>
    </row>
    <row r="7440" spans="4:7" x14ac:dyDescent="0.2">
      <c r="D7440" s="13"/>
      <c r="G7440" s="13"/>
    </row>
    <row r="7441" spans="4:7" x14ac:dyDescent="0.2">
      <c r="D7441" s="13"/>
      <c r="G7441" s="13"/>
    </row>
    <row r="7442" spans="4:7" x14ac:dyDescent="0.2">
      <c r="D7442" s="13"/>
      <c r="G7442" s="13"/>
    </row>
    <row r="7443" spans="4:7" x14ac:dyDescent="0.2">
      <c r="D7443" s="13"/>
      <c r="G7443" s="13"/>
    </row>
    <row r="7444" spans="4:7" x14ac:dyDescent="0.2">
      <c r="D7444" s="13"/>
      <c r="G7444" s="13"/>
    </row>
    <row r="7445" spans="4:7" x14ac:dyDescent="0.2">
      <c r="D7445" s="13"/>
      <c r="G7445" s="13"/>
    </row>
    <row r="7446" spans="4:7" x14ac:dyDescent="0.2">
      <c r="D7446" s="13"/>
      <c r="G7446" s="13"/>
    </row>
    <row r="7447" spans="4:7" x14ac:dyDescent="0.2">
      <c r="D7447" s="13"/>
      <c r="G7447" s="13"/>
    </row>
    <row r="7448" spans="4:7" x14ac:dyDescent="0.2">
      <c r="D7448" s="13"/>
      <c r="G7448" s="13"/>
    </row>
    <row r="7449" spans="4:7" x14ac:dyDescent="0.2">
      <c r="D7449" s="13"/>
      <c r="G7449" s="13"/>
    </row>
    <row r="7450" spans="4:7" x14ac:dyDescent="0.2">
      <c r="D7450" s="13"/>
      <c r="G7450" s="13"/>
    </row>
    <row r="7451" spans="4:7" x14ac:dyDescent="0.2">
      <c r="D7451" s="13"/>
      <c r="G7451" s="13"/>
    </row>
    <row r="7452" spans="4:7" x14ac:dyDescent="0.2">
      <c r="D7452" s="13"/>
      <c r="G7452" s="13"/>
    </row>
    <row r="7453" spans="4:7" x14ac:dyDescent="0.2">
      <c r="D7453" s="13"/>
      <c r="G7453" s="13"/>
    </row>
    <row r="7454" spans="4:7" x14ac:dyDescent="0.2">
      <c r="D7454" s="13"/>
      <c r="G7454" s="13"/>
    </row>
    <row r="7455" spans="4:7" x14ac:dyDescent="0.2">
      <c r="D7455" s="13"/>
      <c r="G7455" s="13"/>
    </row>
    <row r="7456" spans="4:7" x14ac:dyDescent="0.2">
      <c r="D7456" s="13"/>
      <c r="G7456" s="13"/>
    </row>
    <row r="7457" spans="4:7" x14ac:dyDescent="0.2">
      <c r="D7457" s="13"/>
      <c r="G7457" s="13"/>
    </row>
    <row r="7458" spans="4:7" x14ac:dyDescent="0.2">
      <c r="D7458" s="13"/>
      <c r="G7458" s="13"/>
    </row>
    <row r="7459" spans="4:7" x14ac:dyDescent="0.2">
      <c r="D7459" s="13"/>
      <c r="G7459" s="13"/>
    </row>
    <row r="7460" spans="4:7" x14ac:dyDescent="0.2">
      <c r="D7460" s="13"/>
      <c r="G7460" s="13"/>
    </row>
    <row r="7461" spans="4:7" x14ac:dyDescent="0.2">
      <c r="D7461" s="13"/>
      <c r="G7461" s="13"/>
    </row>
    <row r="7462" spans="4:7" x14ac:dyDescent="0.2">
      <c r="D7462" s="13"/>
      <c r="G7462" s="13"/>
    </row>
    <row r="7463" spans="4:7" x14ac:dyDescent="0.2">
      <c r="D7463" s="13"/>
      <c r="G7463" s="13"/>
    </row>
    <row r="7464" spans="4:7" x14ac:dyDescent="0.2">
      <c r="D7464" s="13"/>
      <c r="G7464" s="13"/>
    </row>
    <row r="7465" spans="4:7" x14ac:dyDescent="0.2">
      <c r="D7465" s="13"/>
      <c r="G7465" s="13"/>
    </row>
    <row r="7466" spans="4:7" x14ac:dyDescent="0.2">
      <c r="D7466" s="13"/>
      <c r="G7466" s="13"/>
    </row>
    <row r="7467" spans="4:7" x14ac:dyDescent="0.2">
      <c r="D7467" s="13"/>
      <c r="G7467" s="13"/>
    </row>
    <row r="7468" spans="4:7" x14ac:dyDescent="0.2">
      <c r="D7468" s="13"/>
      <c r="G7468" s="13"/>
    </row>
    <row r="7469" spans="4:7" x14ac:dyDescent="0.2">
      <c r="D7469" s="13"/>
      <c r="G7469" s="13"/>
    </row>
    <row r="7470" spans="4:7" x14ac:dyDescent="0.2">
      <c r="D7470" s="13"/>
      <c r="G7470" s="13"/>
    </row>
    <row r="7471" spans="4:7" x14ac:dyDescent="0.2">
      <c r="D7471" s="13"/>
      <c r="G7471" s="13"/>
    </row>
    <row r="7472" spans="4:7" x14ac:dyDescent="0.2">
      <c r="D7472" s="13"/>
      <c r="G7472" s="13"/>
    </row>
    <row r="7473" spans="4:7" x14ac:dyDescent="0.2">
      <c r="D7473" s="13"/>
      <c r="G7473" s="13"/>
    </row>
    <row r="7474" spans="4:7" x14ac:dyDescent="0.2">
      <c r="D7474" s="13"/>
      <c r="G7474" s="13"/>
    </row>
    <row r="7475" spans="4:7" x14ac:dyDescent="0.2">
      <c r="D7475" s="13"/>
      <c r="G7475" s="13"/>
    </row>
    <row r="7476" spans="4:7" x14ac:dyDescent="0.2">
      <c r="D7476" s="13"/>
      <c r="G7476" s="13"/>
    </row>
    <row r="7477" spans="4:7" x14ac:dyDescent="0.2">
      <c r="D7477" s="13"/>
      <c r="G7477" s="13"/>
    </row>
    <row r="7478" spans="4:7" x14ac:dyDescent="0.2">
      <c r="D7478" s="13"/>
      <c r="G7478" s="13"/>
    </row>
    <row r="7479" spans="4:7" x14ac:dyDescent="0.2">
      <c r="D7479" s="13"/>
      <c r="G7479" s="13"/>
    </row>
    <row r="7480" spans="4:7" x14ac:dyDescent="0.2">
      <c r="D7480" s="13"/>
      <c r="G7480" s="13"/>
    </row>
    <row r="7481" spans="4:7" x14ac:dyDescent="0.2">
      <c r="D7481" s="13"/>
      <c r="G7481" s="13"/>
    </row>
    <row r="7482" spans="4:7" x14ac:dyDescent="0.2">
      <c r="D7482" s="13"/>
      <c r="G7482" s="13"/>
    </row>
    <row r="7483" spans="4:7" x14ac:dyDescent="0.2">
      <c r="D7483" s="13"/>
      <c r="G7483" s="13"/>
    </row>
    <row r="7484" spans="4:7" x14ac:dyDescent="0.2">
      <c r="D7484" s="13"/>
      <c r="G7484" s="13"/>
    </row>
    <row r="7485" spans="4:7" x14ac:dyDescent="0.2">
      <c r="D7485" s="13"/>
      <c r="G7485" s="13"/>
    </row>
    <row r="7486" spans="4:7" x14ac:dyDescent="0.2">
      <c r="D7486" s="13"/>
      <c r="G7486" s="13"/>
    </row>
    <row r="7487" spans="4:7" x14ac:dyDescent="0.2">
      <c r="D7487" s="13"/>
      <c r="G7487" s="13"/>
    </row>
    <row r="7488" spans="4:7" x14ac:dyDescent="0.2">
      <c r="D7488" s="13"/>
      <c r="G7488" s="13"/>
    </row>
    <row r="7489" spans="4:7" x14ac:dyDescent="0.2">
      <c r="D7489" s="13"/>
      <c r="G7489" s="13"/>
    </row>
    <row r="7490" spans="4:7" x14ac:dyDescent="0.2">
      <c r="D7490" s="13"/>
      <c r="G7490" s="13"/>
    </row>
    <row r="7491" spans="4:7" x14ac:dyDescent="0.2">
      <c r="D7491" s="13"/>
      <c r="G7491" s="13"/>
    </row>
    <row r="7492" spans="4:7" x14ac:dyDescent="0.2">
      <c r="D7492" s="13"/>
      <c r="G7492" s="13"/>
    </row>
    <row r="7493" spans="4:7" x14ac:dyDescent="0.2">
      <c r="D7493" s="13"/>
      <c r="G7493" s="13"/>
    </row>
    <row r="7494" spans="4:7" x14ac:dyDescent="0.2">
      <c r="D7494" s="13"/>
      <c r="G7494" s="13"/>
    </row>
    <row r="7495" spans="4:7" x14ac:dyDescent="0.2">
      <c r="D7495" s="13"/>
      <c r="G7495" s="13"/>
    </row>
    <row r="7496" spans="4:7" x14ac:dyDescent="0.2">
      <c r="D7496" s="13"/>
      <c r="G7496" s="13"/>
    </row>
    <row r="7497" spans="4:7" x14ac:dyDescent="0.2">
      <c r="D7497" s="13"/>
      <c r="G7497" s="13"/>
    </row>
    <row r="7498" spans="4:7" x14ac:dyDescent="0.2">
      <c r="D7498" s="13"/>
      <c r="G7498" s="13"/>
    </row>
    <row r="7499" spans="4:7" x14ac:dyDescent="0.2">
      <c r="D7499" s="13"/>
      <c r="G7499" s="13"/>
    </row>
    <row r="7500" spans="4:7" x14ac:dyDescent="0.2">
      <c r="D7500" s="13"/>
      <c r="G7500" s="13"/>
    </row>
    <row r="7501" spans="4:7" x14ac:dyDescent="0.2">
      <c r="D7501" s="13"/>
      <c r="G7501" s="13"/>
    </row>
    <row r="7502" spans="4:7" x14ac:dyDescent="0.2">
      <c r="D7502" s="13"/>
      <c r="G7502" s="13"/>
    </row>
    <row r="7503" spans="4:7" x14ac:dyDescent="0.2">
      <c r="D7503" s="13"/>
      <c r="G7503" s="13"/>
    </row>
    <row r="7504" spans="4:7" x14ac:dyDescent="0.2">
      <c r="D7504" s="13"/>
      <c r="G7504" s="13"/>
    </row>
    <row r="7505" spans="4:7" x14ac:dyDescent="0.2">
      <c r="D7505" s="13"/>
      <c r="G7505" s="13"/>
    </row>
    <row r="7506" spans="4:7" x14ac:dyDescent="0.2">
      <c r="D7506" s="13"/>
      <c r="G7506" s="13"/>
    </row>
    <row r="7507" spans="4:7" x14ac:dyDescent="0.2">
      <c r="D7507" s="13"/>
      <c r="G7507" s="13"/>
    </row>
    <row r="7508" spans="4:7" x14ac:dyDescent="0.2">
      <c r="D7508" s="13"/>
      <c r="G7508" s="13"/>
    </row>
    <row r="7509" spans="4:7" x14ac:dyDescent="0.2">
      <c r="D7509" s="13"/>
      <c r="G7509" s="13"/>
    </row>
    <row r="7510" spans="4:7" x14ac:dyDescent="0.2">
      <c r="D7510" s="13"/>
      <c r="G7510" s="13"/>
    </row>
    <row r="7511" spans="4:7" x14ac:dyDescent="0.2">
      <c r="D7511" s="13"/>
      <c r="G7511" s="13"/>
    </row>
    <row r="7512" spans="4:7" x14ac:dyDescent="0.2">
      <c r="D7512" s="13"/>
      <c r="G7512" s="13"/>
    </row>
    <row r="7513" spans="4:7" x14ac:dyDescent="0.2">
      <c r="D7513" s="13"/>
      <c r="G7513" s="13"/>
    </row>
    <row r="7514" spans="4:7" x14ac:dyDescent="0.2">
      <c r="D7514" s="13"/>
      <c r="G7514" s="13"/>
    </row>
    <row r="7515" spans="4:7" x14ac:dyDescent="0.2">
      <c r="D7515" s="13"/>
      <c r="G7515" s="13"/>
    </row>
    <row r="7516" spans="4:7" x14ac:dyDescent="0.2">
      <c r="D7516" s="13"/>
      <c r="G7516" s="13"/>
    </row>
    <row r="7517" spans="4:7" x14ac:dyDescent="0.2">
      <c r="D7517" s="13"/>
      <c r="G7517" s="13"/>
    </row>
    <row r="7518" spans="4:7" x14ac:dyDescent="0.2">
      <c r="D7518" s="13"/>
      <c r="G7518" s="13"/>
    </row>
    <row r="7519" spans="4:7" x14ac:dyDescent="0.2">
      <c r="D7519" s="13"/>
      <c r="G7519" s="13"/>
    </row>
    <row r="7520" spans="4:7" x14ac:dyDescent="0.2">
      <c r="D7520" s="13"/>
      <c r="G7520" s="13"/>
    </row>
    <row r="7521" spans="4:7" x14ac:dyDescent="0.2">
      <c r="D7521" s="13"/>
      <c r="G7521" s="13"/>
    </row>
    <row r="7522" spans="4:7" x14ac:dyDescent="0.2">
      <c r="D7522" s="13"/>
      <c r="G7522" s="13"/>
    </row>
    <row r="7523" spans="4:7" x14ac:dyDescent="0.2">
      <c r="D7523" s="13"/>
      <c r="G7523" s="13"/>
    </row>
    <row r="7524" spans="4:7" x14ac:dyDescent="0.2">
      <c r="D7524" s="13"/>
      <c r="G7524" s="13"/>
    </row>
    <row r="7525" spans="4:7" x14ac:dyDescent="0.2">
      <c r="D7525" s="13"/>
      <c r="G7525" s="13"/>
    </row>
    <row r="7526" spans="4:7" x14ac:dyDescent="0.2">
      <c r="D7526" s="13"/>
      <c r="G7526" s="13"/>
    </row>
    <row r="7527" spans="4:7" x14ac:dyDescent="0.2">
      <c r="D7527" s="13"/>
      <c r="G7527" s="13"/>
    </row>
    <row r="7528" spans="4:7" x14ac:dyDescent="0.2">
      <c r="D7528" s="13"/>
      <c r="G7528" s="13"/>
    </row>
    <row r="7529" spans="4:7" x14ac:dyDescent="0.2">
      <c r="D7529" s="13"/>
      <c r="G7529" s="13"/>
    </row>
    <row r="7530" spans="4:7" x14ac:dyDescent="0.2">
      <c r="D7530" s="13"/>
      <c r="G7530" s="13"/>
    </row>
    <row r="7531" spans="4:7" x14ac:dyDescent="0.2">
      <c r="D7531" s="13"/>
      <c r="G7531" s="13"/>
    </row>
    <row r="7532" spans="4:7" x14ac:dyDescent="0.2">
      <c r="D7532" s="13"/>
      <c r="G7532" s="13"/>
    </row>
    <row r="7533" spans="4:7" x14ac:dyDescent="0.2">
      <c r="D7533" s="13"/>
      <c r="G7533" s="13"/>
    </row>
    <row r="7534" spans="4:7" x14ac:dyDescent="0.2">
      <c r="D7534" s="13"/>
      <c r="G7534" s="13"/>
    </row>
    <row r="7535" spans="4:7" x14ac:dyDescent="0.2">
      <c r="D7535" s="13"/>
      <c r="G7535" s="13"/>
    </row>
    <row r="7536" spans="4:7" x14ac:dyDescent="0.2">
      <c r="D7536" s="13"/>
      <c r="G7536" s="13"/>
    </row>
    <row r="7537" spans="4:7" x14ac:dyDescent="0.2">
      <c r="D7537" s="13"/>
      <c r="G7537" s="13"/>
    </row>
    <row r="7538" spans="4:7" x14ac:dyDescent="0.2">
      <c r="D7538" s="13"/>
      <c r="G7538" s="13"/>
    </row>
    <row r="7539" spans="4:7" x14ac:dyDescent="0.2">
      <c r="D7539" s="13"/>
      <c r="G7539" s="13"/>
    </row>
    <row r="7540" spans="4:7" x14ac:dyDescent="0.2">
      <c r="D7540" s="13"/>
      <c r="G7540" s="13"/>
    </row>
    <row r="7541" spans="4:7" x14ac:dyDescent="0.2">
      <c r="D7541" s="13"/>
      <c r="G7541" s="13"/>
    </row>
    <row r="7542" spans="4:7" x14ac:dyDescent="0.2">
      <c r="D7542" s="13"/>
      <c r="G7542" s="13"/>
    </row>
    <row r="7543" spans="4:7" x14ac:dyDescent="0.2">
      <c r="D7543" s="13"/>
      <c r="G7543" s="13"/>
    </row>
    <row r="7544" spans="4:7" x14ac:dyDescent="0.2">
      <c r="D7544" s="13"/>
      <c r="G7544" s="13"/>
    </row>
    <row r="7545" spans="4:7" x14ac:dyDescent="0.2">
      <c r="D7545" s="13"/>
      <c r="G7545" s="13"/>
    </row>
    <row r="7546" spans="4:7" x14ac:dyDescent="0.2">
      <c r="D7546" s="13"/>
      <c r="G7546" s="13"/>
    </row>
    <row r="7547" spans="4:7" x14ac:dyDescent="0.2">
      <c r="D7547" s="13"/>
      <c r="G7547" s="13"/>
    </row>
    <row r="7548" spans="4:7" x14ac:dyDescent="0.2">
      <c r="D7548" s="13"/>
      <c r="G7548" s="13"/>
    </row>
    <row r="7549" spans="4:7" x14ac:dyDescent="0.2">
      <c r="D7549" s="13"/>
      <c r="G7549" s="13"/>
    </row>
    <row r="7550" spans="4:7" x14ac:dyDescent="0.2">
      <c r="D7550" s="13"/>
      <c r="G7550" s="13"/>
    </row>
    <row r="7551" spans="4:7" x14ac:dyDescent="0.2">
      <c r="D7551" s="13"/>
      <c r="G7551" s="13"/>
    </row>
    <row r="7552" spans="4:7" x14ac:dyDescent="0.2">
      <c r="D7552" s="13"/>
      <c r="G7552" s="13"/>
    </row>
    <row r="7553" spans="4:7" x14ac:dyDescent="0.2">
      <c r="D7553" s="13"/>
      <c r="G7553" s="13"/>
    </row>
    <row r="7554" spans="4:7" x14ac:dyDescent="0.2">
      <c r="D7554" s="13"/>
      <c r="G7554" s="13"/>
    </row>
    <row r="7555" spans="4:7" x14ac:dyDescent="0.2">
      <c r="D7555" s="13"/>
      <c r="G7555" s="13"/>
    </row>
    <row r="7556" spans="4:7" x14ac:dyDescent="0.2">
      <c r="D7556" s="13"/>
      <c r="G7556" s="13"/>
    </row>
    <row r="7557" spans="4:7" x14ac:dyDescent="0.2">
      <c r="D7557" s="13"/>
      <c r="G7557" s="13"/>
    </row>
    <row r="7558" spans="4:7" x14ac:dyDescent="0.2">
      <c r="D7558" s="13"/>
      <c r="G7558" s="13"/>
    </row>
    <row r="7559" spans="4:7" x14ac:dyDescent="0.2">
      <c r="D7559" s="13"/>
      <c r="G7559" s="13"/>
    </row>
    <row r="7560" spans="4:7" x14ac:dyDescent="0.2">
      <c r="D7560" s="13"/>
      <c r="G7560" s="13"/>
    </row>
    <row r="7561" spans="4:7" x14ac:dyDescent="0.2">
      <c r="D7561" s="13"/>
      <c r="G7561" s="13"/>
    </row>
    <row r="7562" spans="4:7" x14ac:dyDescent="0.2">
      <c r="D7562" s="13"/>
      <c r="G7562" s="13"/>
    </row>
    <row r="7563" spans="4:7" x14ac:dyDescent="0.2">
      <c r="D7563" s="13"/>
      <c r="G7563" s="13"/>
    </row>
    <row r="7564" spans="4:7" x14ac:dyDescent="0.2">
      <c r="D7564" s="13"/>
      <c r="G7564" s="13"/>
    </row>
    <row r="7565" spans="4:7" x14ac:dyDescent="0.2">
      <c r="D7565" s="13"/>
      <c r="G7565" s="13"/>
    </row>
    <row r="7566" spans="4:7" x14ac:dyDescent="0.2">
      <c r="D7566" s="13"/>
      <c r="G7566" s="13"/>
    </row>
    <row r="7567" spans="4:7" x14ac:dyDescent="0.2">
      <c r="D7567" s="13"/>
      <c r="G7567" s="13"/>
    </row>
    <row r="7568" spans="4:7" x14ac:dyDescent="0.2">
      <c r="D7568" s="13"/>
      <c r="G7568" s="13"/>
    </row>
    <row r="7569" spans="4:7" x14ac:dyDescent="0.2">
      <c r="D7569" s="13"/>
      <c r="G7569" s="13"/>
    </row>
    <row r="7570" spans="4:7" x14ac:dyDescent="0.2">
      <c r="D7570" s="13"/>
      <c r="G7570" s="13"/>
    </row>
    <row r="7571" spans="4:7" x14ac:dyDescent="0.2">
      <c r="D7571" s="13"/>
      <c r="G7571" s="13"/>
    </row>
    <row r="7572" spans="4:7" x14ac:dyDescent="0.2">
      <c r="D7572" s="13"/>
      <c r="G7572" s="13"/>
    </row>
    <row r="7573" spans="4:7" x14ac:dyDescent="0.2">
      <c r="D7573" s="13"/>
      <c r="G7573" s="13"/>
    </row>
    <row r="7574" spans="4:7" x14ac:dyDescent="0.2">
      <c r="D7574" s="13"/>
      <c r="G7574" s="13"/>
    </row>
    <row r="7575" spans="4:7" x14ac:dyDescent="0.2">
      <c r="D7575" s="13"/>
      <c r="G7575" s="13"/>
    </row>
    <row r="7576" spans="4:7" x14ac:dyDescent="0.2">
      <c r="D7576" s="13"/>
      <c r="G7576" s="13"/>
    </row>
    <row r="7577" spans="4:7" x14ac:dyDescent="0.2">
      <c r="D7577" s="13"/>
      <c r="G7577" s="13"/>
    </row>
    <row r="7578" spans="4:7" x14ac:dyDescent="0.2">
      <c r="D7578" s="13"/>
      <c r="G7578" s="13"/>
    </row>
    <row r="7579" spans="4:7" x14ac:dyDescent="0.2">
      <c r="D7579" s="13"/>
      <c r="G7579" s="13"/>
    </row>
    <row r="7580" spans="4:7" x14ac:dyDescent="0.2">
      <c r="D7580" s="13"/>
      <c r="G7580" s="13"/>
    </row>
    <row r="7581" spans="4:7" x14ac:dyDescent="0.2">
      <c r="D7581" s="13"/>
      <c r="G7581" s="13"/>
    </row>
    <row r="7582" spans="4:7" x14ac:dyDescent="0.2">
      <c r="D7582" s="13"/>
      <c r="G7582" s="13"/>
    </row>
    <row r="7583" spans="4:7" x14ac:dyDescent="0.2">
      <c r="D7583" s="13"/>
      <c r="G7583" s="13"/>
    </row>
    <row r="7584" spans="4:7" x14ac:dyDescent="0.2">
      <c r="D7584" s="13"/>
      <c r="G7584" s="13"/>
    </row>
    <row r="7585" spans="4:7" x14ac:dyDescent="0.2">
      <c r="D7585" s="13"/>
      <c r="G7585" s="13"/>
    </row>
    <row r="7586" spans="4:7" x14ac:dyDescent="0.2">
      <c r="D7586" s="13"/>
      <c r="G7586" s="13"/>
    </row>
    <row r="7587" spans="4:7" x14ac:dyDescent="0.2">
      <c r="D7587" s="13"/>
      <c r="G7587" s="13"/>
    </row>
    <row r="7588" spans="4:7" x14ac:dyDescent="0.2">
      <c r="D7588" s="13"/>
      <c r="G7588" s="13"/>
    </row>
    <row r="7589" spans="4:7" x14ac:dyDescent="0.2">
      <c r="D7589" s="13"/>
      <c r="G7589" s="13"/>
    </row>
    <row r="7590" spans="4:7" x14ac:dyDescent="0.2">
      <c r="D7590" s="13"/>
      <c r="G7590" s="13"/>
    </row>
    <row r="7591" spans="4:7" x14ac:dyDescent="0.2">
      <c r="D7591" s="13"/>
      <c r="G7591" s="13"/>
    </row>
    <row r="7592" spans="4:7" x14ac:dyDescent="0.2">
      <c r="D7592" s="13"/>
      <c r="G7592" s="13"/>
    </row>
    <row r="7593" spans="4:7" x14ac:dyDescent="0.2">
      <c r="D7593" s="13"/>
      <c r="G7593" s="13"/>
    </row>
    <row r="7594" spans="4:7" x14ac:dyDescent="0.2">
      <c r="D7594" s="13"/>
      <c r="G7594" s="13"/>
    </row>
    <row r="7595" spans="4:7" x14ac:dyDescent="0.2">
      <c r="D7595" s="13"/>
      <c r="G7595" s="13"/>
    </row>
    <row r="7596" spans="4:7" x14ac:dyDescent="0.2">
      <c r="D7596" s="13"/>
      <c r="G7596" s="13"/>
    </row>
    <row r="7597" spans="4:7" x14ac:dyDescent="0.2">
      <c r="D7597" s="13"/>
      <c r="G7597" s="13"/>
    </row>
    <row r="7598" spans="4:7" x14ac:dyDescent="0.2">
      <c r="D7598" s="13"/>
      <c r="G7598" s="13"/>
    </row>
    <row r="7599" spans="4:7" x14ac:dyDescent="0.2">
      <c r="D7599" s="13"/>
      <c r="G7599" s="13"/>
    </row>
    <row r="7600" spans="4:7" x14ac:dyDescent="0.2">
      <c r="D7600" s="13"/>
      <c r="G7600" s="13"/>
    </row>
    <row r="7601" spans="4:7" x14ac:dyDescent="0.2">
      <c r="D7601" s="13"/>
      <c r="G7601" s="13"/>
    </row>
    <row r="7602" spans="4:7" x14ac:dyDescent="0.2">
      <c r="D7602" s="13"/>
      <c r="G7602" s="13"/>
    </row>
    <row r="7603" spans="4:7" x14ac:dyDescent="0.2">
      <c r="D7603" s="13"/>
      <c r="G7603" s="13"/>
    </row>
    <row r="7604" spans="4:7" x14ac:dyDescent="0.2">
      <c r="D7604" s="13"/>
      <c r="G7604" s="13"/>
    </row>
    <row r="7605" spans="4:7" x14ac:dyDescent="0.2">
      <c r="D7605" s="13"/>
      <c r="G7605" s="13"/>
    </row>
    <row r="7606" spans="4:7" x14ac:dyDescent="0.2">
      <c r="D7606" s="13"/>
      <c r="G7606" s="13"/>
    </row>
    <row r="7607" spans="4:7" x14ac:dyDescent="0.2">
      <c r="D7607" s="13"/>
      <c r="G7607" s="13"/>
    </row>
    <row r="7608" spans="4:7" x14ac:dyDescent="0.2">
      <c r="D7608" s="13"/>
      <c r="G7608" s="13"/>
    </row>
    <row r="7609" spans="4:7" x14ac:dyDescent="0.2">
      <c r="D7609" s="13"/>
      <c r="G7609" s="13"/>
    </row>
    <row r="7610" spans="4:7" x14ac:dyDescent="0.2">
      <c r="D7610" s="13"/>
      <c r="G7610" s="13"/>
    </row>
    <row r="7611" spans="4:7" x14ac:dyDescent="0.2">
      <c r="D7611" s="13"/>
      <c r="G7611" s="13"/>
    </row>
    <row r="7612" spans="4:7" x14ac:dyDescent="0.2">
      <c r="D7612" s="13"/>
      <c r="G7612" s="13"/>
    </row>
    <row r="7613" spans="4:7" x14ac:dyDescent="0.2">
      <c r="D7613" s="13"/>
      <c r="G7613" s="13"/>
    </row>
    <row r="7614" spans="4:7" x14ac:dyDescent="0.2">
      <c r="D7614" s="13"/>
      <c r="G7614" s="13"/>
    </row>
    <row r="7615" spans="4:7" x14ac:dyDescent="0.2">
      <c r="D7615" s="13"/>
      <c r="G7615" s="13"/>
    </row>
    <row r="7616" spans="4:7" x14ac:dyDescent="0.2">
      <c r="D7616" s="13"/>
      <c r="G7616" s="13"/>
    </row>
    <row r="7617" spans="4:7" x14ac:dyDescent="0.2">
      <c r="D7617" s="13"/>
      <c r="G7617" s="13"/>
    </row>
    <row r="7618" spans="4:7" x14ac:dyDescent="0.2">
      <c r="D7618" s="13"/>
      <c r="G7618" s="13"/>
    </row>
    <row r="7619" spans="4:7" x14ac:dyDescent="0.2">
      <c r="D7619" s="13"/>
      <c r="G7619" s="13"/>
    </row>
    <row r="7620" spans="4:7" x14ac:dyDescent="0.2">
      <c r="D7620" s="13"/>
      <c r="G7620" s="13"/>
    </row>
    <row r="7621" spans="4:7" x14ac:dyDescent="0.2">
      <c r="D7621" s="13"/>
      <c r="G7621" s="13"/>
    </row>
    <row r="7622" spans="4:7" x14ac:dyDescent="0.2">
      <c r="D7622" s="13"/>
      <c r="G7622" s="13"/>
    </row>
    <row r="7623" spans="4:7" x14ac:dyDescent="0.2">
      <c r="D7623" s="13"/>
      <c r="G7623" s="13"/>
    </row>
    <row r="7624" spans="4:7" x14ac:dyDescent="0.2">
      <c r="D7624" s="13"/>
      <c r="G7624" s="13"/>
    </row>
    <row r="7625" spans="4:7" x14ac:dyDescent="0.2">
      <c r="D7625" s="13"/>
      <c r="G7625" s="13"/>
    </row>
    <row r="7626" spans="4:7" x14ac:dyDescent="0.2">
      <c r="D7626" s="13"/>
      <c r="G7626" s="13"/>
    </row>
    <row r="7627" spans="4:7" x14ac:dyDescent="0.2">
      <c r="D7627" s="13"/>
      <c r="G7627" s="13"/>
    </row>
    <row r="7628" spans="4:7" x14ac:dyDescent="0.2">
      <c r="D7628" s="13"/>
      <c r="G7628" s="13"/>
    </row>
    <row r="7629" spans="4:7" x14ac:dyDescent="0.2">
      <c r="D7629" s="13"/>
      <c r="G7629" s="13"/>
    </row>
    <row r="7630" spans="4:7" x14ac:dyDescent="0.2">
      <c r="D7630" s="13"/>
      <c r="G7630" s="13"/>
    </row>
    <row r="7631" spans="4:7" x14ac:dyDescent="0.2">
      <c r="D7631" s="13"/>
      <c r="G7631" s="13"/>
    </row>
    <row r="7632" spans="4:7" x14ac:dyDescent="0.2">
      <c r="D7632" s="13"/>
      <c r="G7632" s="13"/>
    </row>
    <row r="7633" spans="4:7" x14ac:dyDescent="0.2">
      <c r="D7633" s="13"/>
      <c r="G7633" s="13"/>
    </row>
    <row r="7634" spans="4:7" x14ac:dyDescent="0.2">
      <c r="D7634" s="13"/>
      <c r="G7634" s="13"/>
    </row>
    <row r="7635" spans="4:7" x14ac:dyDescent="0.2">
      <c r="D7635" s="13"/>
      <c r="G7635" s="13"/>
    </row>
    <row r="7636" spans="4:7" x14ac:dyDescent="0.2">
      <c r="D7636" s="13"/>
      <c r="G7636" s="13"/>
    </row>
    <row r="7637" spans="4:7" x14ac:dyDescent="0.2">
      <c r="D7637" s="13"/>
      <c r="G7637" s="13"/>
    </row>
    <row r="7638" spans="4:7" x14ac:dyDescent="0.2">
      <c r="D7638" s="13"/>
      <c r="G7638" s="13"/>
    </row>
    <row r="7639" spans="4:7" x14ac:dyDescent="0.2">
      <c r="D7639" s="13"/>
      <c r="G7639" s="13"/>
    </row>
    <row r="7640" spans="4:7" x14ac:dyDescent="0.2">
      <c r="D7640" s="13"/>
      <c r="G7640" s="13"/>
    </row>
    <row r="7641" spans="4:7" x14ac:dyDescent="0.2">
      <c r="D7641" s="13"/>
      <c r="G7641" s="13"/>
    </row>
    <row r="7642" spans="4:7" x14ac:dyDescent="0.2">
      <c r="D7642" s="13"/>
      <c r="G7642" s="13"/>
    </row>
    <row r="7643" spans="4:7" x14ac:dyDescent="0.2">
      <c r="D7643" s="13"/>
      <c r="G7643" s="13"/>
    </row>
    <row r="7644" spans="4:7" x14ac:dyDescent="0.2">
      <c r="D7644" s="13"/>
      <c r="G7644" s="13"/>
    </row>
    <row r="7645" spans="4:7" x14ac:dyDescent="0.2">
      <c r="D7645" s="13"/>
      <c r="G7645" s="13"/>
    </row>
    <row r="7646" spans="4:7" x14ac:dyDescent="0.2">
      <c r="D7646" s="13"/>
      <c r="G7646" s="13"/>
    </row>
    <row r="7647" spans="4:7" x14ac:dyDescent="0.2">
      <c r="D7647" s="13"/>
      <c r="G7647" s="13"/>
    </row>
    <row r="7648" spans="4:7" x14ac:dyDescent="0.2">
      <c r="D7648" s="13"/>
      <c r="G7648" s="13"/>
    </row>
    <row r="7649" spans="4:7" x14ac:dyDescent="0.2">
      <c r="D7649" s="13"/>
      <c r="G7649" s="13"/>
    </row>
    <row r="7650" spans="4:7" x14ac:dyDescent="0.2">
      <c r="D7650" s="13"/>
      <c r="G7650" s="13"/>
    </row>
    <row r="7651" spans="4:7" x14ac:dyDescent="0.2">
      <c r="D7651" s="13"/>
      <c r="G7651" s="13"/>
    </row>
    <row r="7652" spans="4:7" x14ac:dyDescent="0.2">
      <c r="D7652" s="13"/>
      <c r="G7652" s="13"/>
    </row>
    <row r="7653" spans="4:7" x14ac:dyDescent="0.2">
      <c r="D7653" s="13"/>
      <c r="G7653" s="13"/>
    </row>
    <row r="7654" spans="4:7" x14ac:dyDescent="0.2">
      <c r="D7654" s="13"/>
      <c r="G7654" s="13"/>
    </row>
    <row r="7655" spans="4:7" x14ac:dyDescent="0.2">
      <c r="D7655" s="13"/>
      <c r="G7655" s="13"/>
    </row>
    <row r="7656" spans="4:7" x14ac:dyDescent="0.2">
      <c r="D7656" s="13"/>
      <c r="G7656" s="13"/>
    </row>
    <row r="7657" spans="4:7" x14ac:dyDescent="0.2">
      <c r="D7657" s="13"/>
      <c r="G7657" s="13"/>
    </row>
    <row r="7658" spans="4:7" x14ac:dyDescent="0.2">
      <c r="D7658" s="13"/>
      <c r="G7658" s="13"/>
    </row>
    <row r="7659" spans="4:7" x14ac:dyDescent="0.2">
      <c r="D7659" s="13"/>
      <c r="G7659" s="13"/>
    </row>
    <row r="7660" spans="4:7" x14ac:dyDescent="0.2">
      <c r="D7660" s="13"/>
      <c r="G7660" s="13"/>
    </row>
    <row r="7661" spans="4:7" x14ac:dyDescent="0.2">
      <c r="D7661" s="13"/>
      <c r="G7661" s="13"/>
    </row>
    <row r="7662" spans="4:7" x14ac:dyDescent="0.2">
      <c r="D7662" s="13"/>
      <c r="G7662" s="13"/>
    </row>
    <row r="7663" spans="4:7" x14ac:dyDescent="0.2">
      <c r="D7663" s="13"/>
      <c r="G7663" s="13"/>
    </row>
    <row r="7664" spans="4:7" x14ac:dyDescent="0.2">
      <c r="D7664" s="13"/>
      <c r="G7664" s="13"/>
    </row>
    <row r="7665" spans="4:7" x14ac:dyDescent="0.2">
      <c r="D7665" s="13"/>
      <c r="G7665" s="13"/>
    </row>
    <row r="7666" spans="4:7" x14ac:dyDescent="0.2">
      <c r="D7666" s="13"/>
      <c r="G7666" s="13"/>
    </row>
    <row r="7667" spans="4:7" x14ac:dyDescent="0.2">
      <c r="D7667" s="13"/>
      <c r="G7667" s="13"/>
    </row>
    <row r="7668" spans="4:7" x14ac:dyDescent="0.2">
      <c r="D7668" s="13"/>
      <c r="G7668" s="13"/>
    </row>
    <row r="7669" spans="4:7" x14ac:dyDescent="0.2">
      <c r="D7669" s="13"/>
      <c r="G7669" s="13"/>
    </row>
    <row r="7670" spans="4:7" x14ac:dyDescent="0.2">
      <c r="D7670" s="13"/>
      <c r="G7670" s="13"/>
    </row>
    <row r="7671" spans="4:7" x14ac:dyDescent="0.2">
      <c r="D7671" s="13"/>
      <c r="G7671" s="13"/>
    </row>
    <row r="7672" spans="4:7" x14ac:dyDescent="0.2">
      <c r="D7672" s="13"/>
      <c r="G7672" s="13"/>
    </row>
    <row r="7673" spans="4:7" x14ac:dyDescent="0.2">
      <c r="D7673" s="13"/>
      <c r="G7673" s="13"/>
    </row>
    <row r="7674" spans="4:7" x14ac:dyDescent="0.2">
      <c r="D7674" s="13"/>
      <c r="G7674" s="13"/>
    </row>
    <row r="7675" spans="4:7" x14ac:dyDescent="0.2">
      <c r="D7675" s="13"/>
      <c r="G7675" s="13"/>
    </row>
    <row r="7676" spans="4:7" x14ac:dyDescent="0.2">
      <c r="D7676" s="13"/>
      <c r="G7676" s="13"/>
    </row>
    <row r="7677" spans="4:7" x14ac:dyDescent="0.2">
      <c r="D7677" s="13"/>
      <c r="G7677" s="13"/>
    </row>
    <row r="7678" spans="4:7" x14ac:dyDescent="0.2">
      <c r="D7678" s="13"/>
      <c r="G7678" s="13"/>
    </row>
    <row r="7679" spans="4:7" x14ac:dyDescent="0.2">
      <c r="D7679" s="13"/>
      <c r="G7679" s="13"/>
    </row>
    <row r="7680" spans="4:7" x14ac:dyDescent="0.2">
      <c r="D7680" s="13"/>
      <c r="G7680" s="13"/>
    </row>
    <row r="7681" spans="4:7" x14ac:dyDescent="0.2">
      <c r="D7681" s="13"/>
      <c r="G7681" s="13"/>
    </row>
    <row r="7682" spans="4:7" x14ac:dyDescent="0.2">
      <c r="D7682" s="13"/>
      <c r="G7682" s="13"/>
    </row>
    <row r="7683" spans="4:7" x14ac:dyDescent="0.2">
      <c r="D7683" s="13"/>
      <c r="G7683" s="13"/>
    </row>
    <row r="7684" spans="4:7" x14ac:dyDescent="0.2">
      <c r="D7684" s="13"/>
      <c r="G7684" s="13"/>
    </row>
    <row r="7685" spans="4:7" x14ac:dyDescent="0.2">
      <c r="D7685" s="13"/>
      <c r="G7685" s="13"/>
    </row>
    <row r="7686" spans="4:7" x14ac:dyDescent="0.2">
      <c r="D7686" s="13"/>
      <c r="G7686" s="13"/>
    </row>
    <row r="7687" spans="4:7" x14ac:dyDescent="0.2">
      <c r="D7687" s="13"/>
      <c r="G7687" s="13"/>
    </row>
    <row r="7688" spans="4:7" x14ac:dyDescent="0.2">
      <c r="D7688" s="13"/>
      <c r="G7688" s="13"/>
    </row>
    <row r="7689" spans="4:7" x14ac:dyDescent="0.2">
      <c r="D7689" s="13"/>
      <c r="G7689" s="13"/>
    </row>
    <row r="7690" spans="4:7" x14ac:dyDescent="0.2">
      <c r="D7690" s="13"/>
      <c r="G7690" s="13"/>
    </row>
    <row r="7691" spans="4:7" x14ac:dyDescent="0.2">
      <c r="D7691" s="13"/>
      <c r="G7691" s="13"/>
    </row>
    <row r="7692" spans="4:7" x14ac:dyDescent="0.2">
      <c r="D7692" s="13"/>
      <c r="G7692" s="13"/>
    </row>
    <row r="7693" spans="4:7" x14ac:dyDescent="0.2">
      <c r="D7693" s="13"/>
      <c r="G7693" s="13"/>
    </row>
    <row r="7694" spans="4:7" x14ac:dyDescent="0.2">
      <c r="D7694" s="13"/>
      <c r="G7694" s="13"/>
    </row>
    <row r="7695" spans="4:7" x14ac:dyDescent="0.2">
      <c r="D7695" s="13"/>
      <c r="G7695" s="13"/>
    </row>
    <row r="7696" spans="4:7" x14ac:dyDescent="0.2">
      <c r="D7696" s="13"/>
      <c r="G7696" s="13"/>
    </row>
    <row r="7697" spans="4:7" x14ac:dyDescent="0.2">
      <c r="D7697" s="13"/>
      <c r="G7697" s="13"/>
    </row>
    <row r="7698" spans="4:7" x14ac:dyDescent="0.2">
      <c r="D7698" s="13"/>
      <c r="G7698" s="13"/>
    </row>
    <row r="7699" spans="4:7" x14ac:dyDescent="0.2">
      <c r="D7699" s="13"/>
      <c r="G7699" s="13"/>
    </row>
    <row r="7700" spans="4:7" x14ac:dyDescent="0.2">
      <c r="D7700" s="13"/>
      <c r="G7700" s="13"/>
    </row>
    <row r="7701" spans="4:7" x14ac:dyDescent="0.2">
      <c r="D7701" s="13"/>
      <c r="G7701" s="13"/>
    </row>
    <row r="7702" spans="4:7" x14ac:dyDescent="0.2">
      <c r="D7702" s="13"/>
      <c r="G7702" s="13"/>
    </row>
    <row r="7703" spans="4:7" x14ac:dyDescent="0.2">
      <c r="D7703" s="13"/>
      <c r="G7703" s="13"/>
    </row>
    <row r="7704" spans="4:7" x14ac:dyDescent="0.2">
      <c r="D7704" s="13"/>
      <c r="G7704" s="13"/>
    </row>
    <row r="7705" spans="4:7" x14ac:dyDescent="0.2">
      <c r="D7705" s="13"/>
      <c r="G7705" s="13"/>
    </row>
    <row r="7706" spans="4:7" x14ac:dyDescent="0.2">
      <c r="D7706" s="13"/>
      <c r="G7706" s="13"/>
    </row>
    <row r="7707" spans="4:7" x14ac:dyDescent="0.2">
      <c r="D7707" s="13"/>
      <c r="G7707" s="13"/>
    </row>
    <row r="7708" spans="4:7" x14ac:dyDescent="0.2">
      <c r="D7708" s="13"/>
      <c r="G7708" s="13"/>
    </row>
    <row r="7709" spans="4:7" x14ac:dyDescent="0.2">
      <c r="D7709" s="13"/>
      <c r="G7709" s="13"/>
    </row>
    <row r="7710" spans="4:7" x14ac:dyDescent="0.2">
      <c r="D7710" s="13"/>
      <c r="G7710" s="13"/>
    </row>
    <row r="7711" spans="4:7" x14ac:dyDescent="0.2">
      <c r="D7711" s="13"/>
      <c r="G7711" s="13"/>
    </row>
    <row r="7712" spans="4:7" x14ac:dyDescent="0.2">
      <c r="D7712" s="13"/>
      <c r="G7712" s="13"/>
    </row>
    <row r="7713" spans="4:7" x14ac:dyDescent="0.2">
      <c r="D7713" s="13"/>
      <c r="G7713" s="13"/>
    </row>
    <row r="7714" spans="4:7" x14ac:dyDescent="0.2">
      <c r="D7714" s="13"/>
      <c r="G7714" s="13"/>
    </row>
    <row r="7715" spans="4:7" x14ac:dyDescent="0.2">
      <c r="D7715" s="13"/>
      <c r="G7715" s="13"/>
    </row>
    <row r="7716" spans="4:7" x14ac:dyDescent="0.2">
      <c r="D7716" s="13"/>
      <c r="G7716" s="13"/>
    </row>
    <row r="7717" spans="4:7" x14ac:dyDescent="0.2">
      <c r="D7717" s="13"/>
      <c r="G7717" s="13"/>
    </row>
    <row r="7718" spans="4:7" x14ac:dyDescent="0.2">
      <c r="D7718" s="13"/>
      <c r="G7718" s="13"/>
    </row>
    <row r="7719" spans="4:7" x14ac:dyDescent="0.2">
      <c r="D7719" s="13"/>
      <c r="G7719" s="13"/>
    </row>
    <row r="7720" spans="4:7" x14ac:dyDescent="0.2">
      <c r="D7720" s="13"/>
      <c r="G7720" s="13"/>
    </row>
    <row r="7721" spans="4:7" x14ac:dyDescent="0.2">
      <c r="D7721" s="13"/>
      <c r="G7721" s="13"/>
    </row>
    <row r="7722" spans="4:7" x14ac:dyDescent="0.2">
      <c r="D7722" s="13"/>
      <c r="G7722" s="13"/>
    </row>
    <row r="7723" spans="4:7" x14ac:dyDescent="0.2">
      <c r="D7723" s="13"/>
      <c r="G7723" s="13"/>
    </row>
    <row r="7724" spans="4:7" x14ac:dyDescent="0.2">
      <c r="D7724" s="13"/>
      <c r="G7724" s="13"/>
    </row>
    <row r="7725" spans="4:7" x14ac:dyDescent="0.2">
      <c r="D7725" s="13"/>
      <c r="G7725" s="13"/>
    </row>
    <row r="7726" spans="4:7" x14ac:dyDescent="0.2">
      <c r="D7726" s="13"/>
      <c r="G7726" s="13"/>
    </row>
    <row r="7727" spans="4:7" x14ac:dyDescent="0.2">
      <c r="D7727" s="13"/>
      <c r="G7727" s="13"/>
    </row>
    <row r="7728" spans="4:7" x14ac:dyDescent="0.2">
      <c r="D7728" s="13"/>
      <c r="G7728" s="13"/>
    </row>
    <row r="7729" spans="4:7" x14ac:dyDescent="0.2">
      <c r="D7729" s="13"/>
      <c r="G7729" s="13"/>
    </row>
    <row r="7730" spans="4:7" x14ac:dyDescent="0.2">
      <c r="D7730" s="13"/>
      <c r="G7730" s="13"/>
    </row>
    <row r="7731" spans="4:7" x14ac:dyDescent="0.2">
      <c r="D7731" s="13"/>
      <c r="G7731" s="13"/>
    </row>
    <row r="7732" spans="4:7" x14ac:dyDescent="0.2">
      <c r="D7732" s="13"/>
      <c r="G7732" s="13"/>
    </row>
    <row r="7733" spans="4:7" x14ac:dyDescent="0.2">
      <c r="D7733" s="13"/>
      <c r="G7733" s="13"/>
    </row>
    <row r="7734" spans="4:7" x14ac:dyDescent="0.2">
      <c r="D7734" s="13"/>
      <c r="G7734" s="13"/>
    </row>
    <row r="7735" spans="4:7" x14ac:dyDescent="0.2">
      <c r="D7735" s="13"/>
      <c r="G7735" s="13"/>
    </row>
    <row r="7736" spans="4:7" x14ac:dyDescent="0.2">
      <c r="D7736" s="13"/>
      <c r="G7736" s="13"/>
    </row>
    <row r="7737" spans="4:7" x14ac:dyDescent="0.2">
      <c r="D7737" s="13"/>
      <c r="G7737" s="13"/>
    </row>
    <row r="7738" spans="4:7" x14ac:dyDescent="0.2">
      <c r="D7738" s="13"/>
      <c r="G7738" s="13"/>
    </row>
    <row r="7739" spans="4:7" x14ac:dyDescent="0.2">
      <c r="D7739" s="13"/>
      <c r="G7739" s="13"/>
    </row>
    <row r="7740" spans="4:7" x14ac:dyDescent="0.2">
      <c r="D7740" s="13"/>
      <c r="G7740" s="13"/>
    </row>
    <row r="7741" spans="4:7" x14ac:dyDescent="0.2">
      <c r="D7741" s="13"/>
      <c r="G7741" s="13"/>
    </row>
    <row r="7742" spans="4:7" x14ac:dyDescent="0.2">
      <c r="D7742" s="13"/>
      <c r="G7742" s="13"/>
    </row>
    <row r="7743" spans="4:7" x14ac:dyDescent="0.2">
      <c r="D7743" s="13"/>
      <c r="G7743" s="13"/>
    </row>
    <row r="7744" spans="4:7" x14ac:dyDescent="0.2">
      <c r="D7744" s="13"/>
      <c r="G7744" s="13"/>
    </row>
    <row r="7745" spans="4:7" x14ac:dyDescent="0.2">
      <c r="D7745" s="13"/>
      <c r="G7745" s="13"/>
    </row>
    <row r="7746" spans="4:7" x14ac:dyDescent="0.2">
      <c r="D7746" s="13"/>
      <c r="G7746" s="13"/>
    </row>
    <row r="7747" spans="4:7" x14ac:dyDescent="0.2">
      <c r="D7747" s="13"/>
      <c r="G7747" s="13"/>
    </row>
    <row r="7748" spans="4:7" x14ac:dyDescent="0.2">
      <c r="D7748" s="13"/>
      <c r="G7748" s="13"/>
    </row>
    <row r="7749" spans="4:7" x14ac:dyDescent="0.2">
      <c r="D7749" s="13"/>
      <c r="G7749" s="13"/>
    </row>
    <row r="7750" spans="4:7" x14ac:dyDescent="0.2">
      <c r="D7750" s="13"/>
      <c r="G7750" s="13"/>
    </row>
    <row r="7751" spans="4:7" x14ac:dyDescent="0.2">
      <c r="D7751" s="13"/>
      <c r="G7751" s="13"/>
    </row>
    <row r="7752" spans="4:7" x14ac:dyDescent="0.2">
      <c r="D7752" s="13"/>
      <c r="G7752" s="13"/>
    </row>
    <row r="7753" spans="4:7" x14ac:dyDescent="0.2">
      <c r="D7753" s="13"/>
      <c r="G7753" s="13"/>
    </row>
    <row r="7754" spans="4:7" x14ac:dyDescent="0.2">
      <c r="D7754" s="13"/>
      <c r="G7754" s="13"/>
    </row>
    <row r="7755" spans="4:7" x14ac:dyDescent="0.2">
      <c r="D7755" s="13"/>
      <c r="G7755" s="13"/>
    </row>
    <row r="7756" spans="4:7" x14ac:dyDescent="0.2">
      <c r="D7756" s="13"/>
      <c r="G7756" s="13"/>
    </row>
    <row r="7757" spans="4:7" x14ac:dyDescent="0.2">
      <c r="D7757" s="13"/>
      <c r="G7757" s="13"/>
    </row>
    <row r="7758" spans="4:7" x14ac:dyDescent="0.2">
      <c r="D7758" s="13"/>
      <c r="G7758" s="13"/>
    </row>
    <row r="7759" spans="4:7" x14ac:dyDescent="0.2">
      <c r="D7759" s="13"/>
      <c r="G7759" s="13"/>
    </row>
    <row r="7760" spans="4:7" x14ac:dyDescent="0.2">
      <c r="D7760" s="13"/>
      <c r="G7760" s="13"/>
    </row>
    <row r="7761" spans="4:7" x14ac:dyDescent="0.2">
      <c r="D7761" s="13"/>
      <c r="G7761" s="13"/>
    </row>
    <row r="7762" spans="4:7" x14ac:dyDescent="0.2">
      <c r="D7762" s="13"/>
      <c r="G7762" s="13"/>
    </row>
    <row r="7763" spans="4:7" x14ac:dyDescent="0.2">
      <c r="D7763" s="13"/>
      <c r="G7763" s="13"/>
    </row>
    <row r="7764" spans="4:7" x14ac:dyDescent="0.2">
      <c r="D7764" s="13"/>
      <c r="G7764" s="13"/>
    </row>
    <row r="7765" spans="4:7" x14ac:dyDescent="0.2">
      <c r="D7765" s="13"/>
      <c r="G7765" s="13"/>
    </row>
    <row r="7766" spans="4:7" x14ac:dyDescent="0.2">
      <c r="D7766" s="13"/>
      <c r="G7766" s="13"/>
    </row>
    <row r="7767" spans="4:7" x14ac:dyDescent="0.2">
      <c r="D7767" s="13"/>
      <c r="G7767" s="13"/>
    </row>
    <row r="7768" spans="4:7" x14ac:dyDescent="0.2">
      <c r="D7768" s="13"/>
      <c r="G7768" s="13"/>
    </row>
    <row r="7769" spans="4:7" x14ac:dyDescent="0.2">
      <c r="D7769" s="13"/>
      <c r="G7769" s="13"/>
    </row>
    <row r="7770" spans="4:7" x14ac:dyDescent="0.2">
      <c r="D7770" s="13"/>
      <c r="G7770" s="13"/>
    </row>
    <row r="7771" spans="4:7" x14ac:dyDescent="0.2">
      <c r="D7771" s="13"/>
      <c r="G7771" s="13"/>
    </row>
    <row r="7772" spans="4:7" x14ac:dyDescent="0.2">
      <c r="D7772" s="13"/>
      <c r="G7772" s="13"/>
    </row>
    <row r="7773" spans="4:7" x14ac:dyDescent="0.2">
      <c r="D7773" s="13"/>
      <c r="G7773" s="13"/>
    </row>
    <row r="7774" spans="4:7" x14ac:dyDescent="0.2">
      <c r="D7774" s="13"/>
      <c r="G7774" s="13"/>
    </row>
    <row r="7775" spans="4:7" x14ac:dyDescent="0.2">
      <c r="D7775" s="13"/>
      <c r="G7775" s="13"/>
    </row>
    <row r="7776" spans="4:7" x14ac:dyDescent="0.2">
      <c r="D7776" s="13"/>
      <c r="G7776" s="13"/>
    </row>
    <row r="7777" spans="4:7" x14ac:dyDescent="0.2">
      <c r="D7777" s="13"/>
      <c r="G7777" s="13"/>
    </row>
    <row r="7778" spans="4:7" x14ac:dyDescent="0.2">
      <c r="D7778" s="13"/>
      <c r="G7778" s="13"/>
    </row>
    <row r="7779" spans="4:7" x14ac:dyDescent="0.2">
      <c r="D7779" s="13"/>
      <c r="G7779" s="13"/>
    </row>
    <row r="7780" spans="4:7" x14ac:dyDescent="0.2">
      <c r="D7780" s="13"/>
      <c r="G7780" s="13"/>
    </row>
    <row r="7781" spans="4:7" x14ac:dyDescent="0.2">
      <c r="D7781" s="13"/>
      <c r="G7781" s="13"/>
    </row>
    <row r="7782" spans="4:7" x14ac:dyDescent="0.2">
      <c r="D7782" s="13"/>
      <c r="G7782" s="13"/>
    </row>
    <row r="7783" spans="4:7" x14ac:dyDescent="0.2">
      <c r="D7783" s="13"/>
      <c r="G7783" s="13"/>
    </row>
    <row r="7784" spans="4:7" x14ac:dyDescent="0.2">
      <c r="D7784" s="13"/>
      <c r="G7784" s="13"/>
    </row>
    <row r="7785" spans="4:7" x14ac:dyDescent="0.2">
      <c r="D7785" s="13"/>
      <c r="G7785" s="13"/>
    </row>
    <row r="7786" spans="4:7" x14ac:dyDescent="0.2">
      <c r="D7786" s="13"/>
      <c r="G7786" s="13"/>
    </row>
    <row r="7787" spans="4:7" x14ac:dyDescent="0.2">
      <c r="D7787" s="13"/>
      <c r="G7787" s="13"/>
    </row>
    <row r="7788" spans="4:7" x14ac:dyDescent="0.2">
      <c r="D7788" s="13"/>
      <c r="G7788" s="13"/>
    </row>
    <row r="7789" spans="4:7" x14ac:dyDescent="0.2">
      <c r="D7789" s="13"/>
      <c r="G7789" s="13"/>
    </row>
    <row r="7790" spans="4:7" x14ac:dyDescent="0.2">
      <c r="D7790" s="13"/>
      <c r="G7790" s="13"/>
    </row>
    <row r="7791" spans="4:7" x14ac:dyDescent="0.2">
      <c r="D7791" s="13"/>
      <c r="G7791" s="13"/>
    </row>
    <row r="7792" spans="4:7" x14ac:dyDescent="0.2">
      <c r="D7792" s="13"/>
      <c r="G7792" s="13"/>
    </row>
    <row r="7793" spans="4:7" x14ac:dyDescent="0.2">
      <c r="D7793" s="13"/>
      <c r="G7793" s="13"/>
    </row>
    <row r="7794" spans="4:7" x14ac:dyDescent="0.2">
      <c r="D7794" s="13"/>
      <c r="G7794" s="13"/>
    </row>
    <row r="7795" spans="4:7" x14ac:dyDescent="0.2">
      <c r="D7795" s="13"/>
      <c r="G7795" s="13"/>
    </row>
    <row r="7796" spans="4:7" x14ac:dyDescent="0.2">
      <c r="D7796" s="13"/>
      <c r="G7796" s="13"/>
    </row>
    <row r="7797" spans="4:7" x14ac:dyDescent="0.2">
      <c r="D7797" s="13"/>
      <c r="G7797" s="13"/>
    </row>
    <row r="7798" spans="4:7" x14ac:dyDescent="0.2">
      <c r="D7798" s="13"/>
      <c r="G7798" s="13"/>
    </row>
    <row r="7799" spans="4:7" x14ac:dyDescent="0.2">
      <c r="D7799" s="13"/>
      <c r="G7799" s="13"/>
    </row>
    <row r="7800" spans="4:7" x14ac:dyDescent="0.2">
      <c r="D7800" s="13"/>
      <c r="G7800" s="13"/>
    </row>
    <row r="7801" spans="4:7" x14ac:dyDescent="0.2">
      <c r="D7801" s="13"/>
      <c r="G7801" s="13"/>
    </row>
    <row r="7802" spans="4:7" x14ac:dyDescent="0.2">
      <c r="D7802" s="13"/>
      <c r="G7802" s="13"/>
    </row>
    <row r="7803" spans="4:7" x14ac:dyDescent="0.2">
      <c r="D7803" s="13"/>
      <c r="G7803" s="13"/>
    </row>
    <row r="7804" spans="4:7" x14ac:dyDescent="0.2">
      <c r="D7804" s="13"/>
      <c r="G7804" s="13"/>
    </row>
    <row r="7805" spans="4:7" x14ac:dyDescent="0.2">
      <c r="D7805" s="13"/>
      <c r="G7805" s="13"/>
    </row>
    <row r="7806" spans="4:7" x14ac:dyDescent="0.2">
      <c r="D7806" s="13"/>
      <c r="G7806" s="13"/>
    </row>
    <row r="7807" spans="4:7" x14ac:dyDescent="0.2">
      <c r="D7807" s="13"/>
      <c r="G7807" s="13"/>
    </row>
    <row r="7808" spans="4:7" x14ac:dyDescent="0.2">
      <c r="D7808" s="13"/>
      <c r="G7808" s="13"/>
    </row>
    <row r="7809" spans="4:7" x14ac:dyDescent="0.2">
      <c r="D7809" s="13"/>
      <c r="G7809" s="13"/>
    </row>
    <row r="7810" spans="4:7" x14ac:dyDescent="0.2">
      <c r="D7810" s="13"/>
      <c r="G7810" s="13"/>
    </row>
    <row r="7811" spans="4:7" x14ac:dyDescent="0.2">
      <c r="D7811" s="13"/>
      <c r="G7811" s="13"/>
    </row>
    <row r="7812" spans="4:7" x14ac:dyDescent="0.2">
      <c r="D7812" s="13"/>
      <c r="G7812" s="13"/>
    </row>
    <row r="7813" spans="4:7" x14ac:dyDescent="0.2">
      <c r="D7813" s="13"/>
      <c r="G7813" s="13"/>
    </row>
    <row r="7814" spans="4:7" x14ac:dyDescent="0.2">
      <c r="D7814" s="13"/>
      <c r="G7814" s="13"/>
    </row>
    <row r="7815" spans="4:7" x14ac:dyDescent="0.2">
      <c r="D7815" s="13"/>
      <c r="G7815" s="13"/>
    </row>
    <row r="7816" spans="4:7" x14ac:dyDescent="0.2">
      <c r="D7816" s="13"/>
      <c r="G7816" s="13"/>
    </row>
    <row r="7817" spans="4:7" x14ac:dyDescent="0.2">
      <c r="D7817" s="13"/>
      <c r="G7817" s="13"/>
    </row>
    <row r="7818" spans="4:7" x14ac:dyDescent="0.2">
      <c r="D7818" s="13"/>
      <c r="G7818" s="13"/>
    </row>
    <row r="7819" spans="4:7" x14ac:dyDescent="0.2">
      <c r="D7819" s="13"/>
      <c r="G7819" s="13"/>
    </row>
    <row r="7820" spans="4:7" x14ac:dyDescent="0.2">
      <c r="D7820" s="13"/>
      <c r="G7820" s="13"/>
    </row>
    <row r="7821" spans="4:7" x14ac:dyDescent="0.2">
      <c r="D7821" s="13"/>
      <c r="G7821" s="13"/>
    </row>
    <row r="7822" spans="4:7" x14ac:dyDescent="0.2">
      <c r="D7822" s="13"/>
      <c r="G7822" s="13"/>
    </row>
    <row r="7823" spans="4:7" x14ac:dyDescent="0.2">
      <c r="D7823" s="13"/>
      <c r="G7823" s="13"/>
    </row>
    <row r="7824" spans="4:7" x14ac:dyDescent="0.2">
      <c r="D7824" s="13"/>
      <c r="G7824" s="13"/>
    </row>
    <row r="7825" spans="4:7" x14ac:dyDescent="0.2">
      <c r="D7825" s="13"/>
      <c r="G7825" s="13"/>
    </row>
    <row r="7826" spans="4:7" x14ac:dyDescent="0.2">
      <c r="D7826" s="13"/>
      <c r="G7826" s="13"/>
    </row>
    <row r="7827" spans="4:7" x14ac:dyDescent="0.2">
      <c r="D7827" s="13"/>
      <c r="G7827" s="13"/>
    </row>
    <row r="7828" spans="4:7" x14ac:dyDescent="0.2">
      <c r="D7828" s="13"/>
      <c r="G7828" s="13"/>
    </row>
    <row r="7829" spans="4:7" x14ac:dyDescent="0.2">
      <c r="D7829" s="13"/>
      <c r="G7829" s="13"/>
    </row>
    <row r="7830" spans="4:7" x14ac:dyDescent="0.2">
      <c r="D7830" s="13"/>
      <c r="G7830" s="13"/>
    </row>
    <row r="7831" spans="4:7" x14ac:dyDescent="0.2">
      <c r="D7831" s="13"/>
      <c r="G7831" s="13"/>
    </row>
    <row r="7832" spans="4:7" x14ac:dyDescent="0.2">
      <c r="D7832" s="13"/>
      <c r="G7832" s="13"/>
    </row>
    <row r="7833" spans="4:7" x14ac:dyDescent="0.2">
      <c r="D7833" s="13"/>
      <c r="G7833" s="13"/>
    </row>
    <row r="7834" spans="4:7" x14ac:dyDescent="0.2">
      <c r="D7834" s="13"/>
      <c r="G7834" s="13"/>
    </row>
    <row r="7835" spans="4:7" x14ac:dyDescent="0.2">
      <c r="D7835" s="13"/>
      <c r="G7835" s="13"/>
    </row>
    <row r="7836" spans="4:7" x14ac:dyDescent="0.2">
      <c r="D7836" s="13"/>
      <c r="G7836" s="13"/>
    </row>
    <row r="7837" spans="4:7" x14ac:dyDescent="0.2">
      <c r="D7837" s="13"/>
      <c r="G7837" s="13"/>
    </row>
    <row r="7838" spans="4:7" x14ac:dyDescent="0.2">
      <c r="D7838" s="13"/>
      <c r="G7838" s="13"/>
    </row>
    <row r="7839" spans="4:7" x14ac:dyDescent="0.2">
      <c r="D7839" s="13"/>
      <c r="G7839" s="13"/>
    </row>
    <row r="7840" spans="4:7" x14ac:dyDescent="0.2">
      <c r="D7840" s="13"/>
      <c r="G7840" s="13"/>
    </row>
    <row r="7841" spans="4:7" x14ac:dyDescent="0.2">
      <c r="D7841" s="13"/>
      <c r="G7841" s="13"/>
    </row>
    <row r="7842" spans="4:7" x14ac:dyDescent="0.2">
      <c r="D7842" s="13"/>
      <c r="G7842" s="13"/>
    </row>
    <row r="7843" spans="4:7" x14ac:dyDescent="0.2">
      <c r="D7843" s="13"/>
      <c r="G7843" s="13"/>
    </row>
    <row r="7844" spans="4:7" x14ac:dyDescent="0.2">
      <c r="D7844" s="13"/>
      <c r="G7844" s="13"/>
    </row>
    <row r="7845" spans="4:7" x14ac:dyDescent="0.2">
      <c r="D7845" s="13"/>
      <c r="G7845" s="13"/>
    </row>
    <row r="7846" spans="4:7" x14ac:dyDescent="0.2">
      <c r="D7846" s="13"/>
      <c r="G7846" s="13"/>
    </row>
    <row r="7847" spans="4:7" x14ac:dyDescent="0.2">
      <c r="D7847" s="13"/>
      <c r="G7847" s="13"/>
    </row>
    <row r="7848" spans="4:7" x14ac:dyDescent="0.2">
      <c r="D7848" s="13"/>
      <c r="G7848" s="13"/>
    </row>
    <row r="7849" spans="4:7" x14ac:dyDescent="0.2">
      <c r="D7849" s="13"/>
      <c r="G7849" s="13"/>
    </row>
    <row r="7850" spans="4:7" x14ac:dyDescent="0.2">
      <c r="D7850" s="13"/>
      <c r="G7850" s="13"/>
    </row>
    <row r="7851" spans="4:7" x14ac:dyDescent="0.2">
      <c r="D7851" s="13"/>
      <c r="G7851" s="13"/>
    </row>
    <row r="7852" spans="4:7" x14ac:dyDescent="0.2">
      <c r="D7852" s="13"/>
      <c r="G7852" s="13"/>
    </row>
    <row r="7853" spans="4:7" x14ac:dyDescent="0.2">
      <c r="D7853" s="13"/>
      <c r="G7853" s="13"/>
    </row>
    <row r="7854" spans="4:7" x14ac:dyDescent="0.2">
      <c r="D7854" s="13"/>
      <c r="G7854" s="13"/>
    </row>
    <row r="7855" spans="4:7" x14ac:dyDescent="0.2">
      <c r="D7855" s="13"/>
      <c r="G7855" s="13"/>
    </row>
    <row r="7856" spans="4:7" x14ac:dyDescent="0.2">
      <c r="D7856" s="13"/>
      <c r="G7856" s="13"/>
    </row>
    <row r="7857" spans="4:7" x14ac:dyDescent="0.2">
      <c r="D7857" s="13"/>
      <c r="G7857" s="13"/>
    </row>
    <row r="7858" spans="4:7" x14ac:dyDescent="0.2">
      <c r="D7858" s="13"/>
      <c r="G7858" s="13"/>
    </row>
    <row r="7859" spans="4:7" x14ac:dyDescent="0.2">
      <c r="D7859" s="13"/>
      <c r="G7859" s="13"/>
    </row>
    <row r="7860" spans="4:7" x14ac:dyDescent="0.2">
      <c r="D7860" s="13"/>
      <c r="G7860" s="13"/>
    </row>
    <row r="7861" spans="4:7" x14ac:dyDescent="0.2">
      <c r="D7861" s="13"/>
      <c r="G7861" s="13"/>
    </row>
    <row r="7862" spans="4:7" x14ac:dyDescent="0.2">
      <c r="D7862" s="13"/>
      <c r="G7862" s="13"/>
    </row>
    <row r="7863" spans="4:7" x14ac:dyDescent="0.2">
      <c r="D7863" s="13"/>
      <c r="G7863" s="13"/>
    </row>
    <row r="7864" spans="4:7" x14ac:dyDescent="0.2">
      <c r="D7864" s="13"/>
      <c r="G7864" s="13"/>
    </row>
    <row r="7865" spans="4:7" x14ac:dyDescent="0.2">
      <c r="D7865" s="13"/>
      <c r="G7865" s="13"/>
    </row>
    <row r="7866" spans="4:7" x14ac:dyDescent="0.2">
      <c r="D7866" s="13"/>
      <c r="G7866" s="13"/>
    </row>
    <row r="7867" spans="4:7" x14ac:dyDescent="0.2">
      <c r="D7867" s="13"/>
      <c r="G7867" s="13"/>
    </row>
    <row r="7868" spans="4:7" x14ac:dyDescent="0.2">
      <c r="D7868" s="13"/>
      <c r="G7868" s="13"/>
    </row>
    <row r="7869" spans="4:7" x14ac:dyDescent="0.2">
      <c r="D7869" s="13"/>
      <c r="G7869" s="13"/>
    </row>
    <row r="7870" spans="4:7" x14ac:dyDescent="0.2">
      <c r="D7870" s="13"/>
      <c r="G7870" s="13"/>
    </row>
    <row r="7871" spans="4:7" x14ac:dyDescent="0.2">
      <c r="D7871" s="13"/>
      <c r="G7871" s="13"/>
    </row>
    <row r="7872" spans="4:7" x14ac:dyDescent="0.2">
      <c r="D7872" s="13"/>
      <c r="G7872" s="13"/>
    </row>
    <row r="7873" spans="4:7" x14ac:dyDescent="0.2">
      <c r="D7873" s="13"/>
      <c r="G7873" s="13"/>
    </row>
    <row r="7874" spans="4:7" x14ac:dyDescent="0.2">
      <c r="D7874" s="13"/>
      <c r="G7874" s="13"/>
    </row>
    <row r="7875" spans="4:7" x14ac:dyDescent="0.2">
      <c r="D7875" s="13"/>
      <c r="G7875" s="13"/>
    </row>
    <row r="7876" spans="4:7" x14ac:dyDescent="0.2">
      <c r="D7876" s="13"/>
      <c r="G7876" s="13"/>
    </row>
    <row r="7877" spans="4:7" x14ac:dyDescent="0.2">
      <c r="D7877" s="13"/>
      <c r="G7877" s="13"/>
    </row>
    <row r="7878" spans="4:7" x14ac:dyDescent="0.2">
      <c r="D7878" s="13"/>
      <c r="G7878" s="13"/>
    </row>
    <row r="7879" spans="4:7" x14ac:dyDescent="0.2">
      <c r="D7879" s="13"/>
      <c r="G7879" s="13"/>
    </row>
    <row r="7880" spans="4:7" x14ac:dyDescent="0.2">
      <c r="D7880" s="13"/>
      <c r="G7880" s="13"/>
    </row>
    <row r="7881" spans="4:7" x14ac:dyDescent="0.2">
      <c r="D7881" s="13"/>
      <c r="G7881" s="13"/>
    </row>
    <row r="7882" spans="4:7" x14ac:dyDescent="0.2">
      <c r="D7882" s="13"/>
      <c r="G7882" s="13"/>
    </row>
    <row r="7883" spans="4:7" x14ac:dyDescent="0.2">
      <c r="D7883" s="13"/>
      <c r="G7883" s="13"/>
    </row>
    <row r="7884" spans="4:7" x14ac:dyDescent="0.2">
      <c r="D7884" s="13"/>
      <c r="G7884" s="13"/>
    </row>
    <row r="7885" spans="4:7" x14ac:dyDescent="0.2">
      <c r="D7885" s="13"/>
      <c r="G7885" s="13"/>
    </row>
    <row r="7886" spans="4:7" x14ac:dyDescent="0.2">
      <c r="D7886" s="13"/>
      <c r="G7886" s="13"/>
    </row>
    <row r="7887" spans="4:7" x14ac:dyDescent="0.2">
      <c r="D7887" s="13"/>
      <c r="G7887" s="13"/>
    </row>
    <row r="7888" spans="4:7" x14ac:dyDescent="0.2">
      <c r="D7888" s="13"/>
      <c r="G7888" s="13"/>
    </row>
    <row r="7889" spans="4:7" x14ac:dyDescent="0.2">
      <c r="D7889" s="13"/>
      <c r="G7889" s="13"/>
    </row>
    <row r="7890" spans="4:7" x14ac:dyDescent="0.2">
      <c r="D7890" s="13"/>
      <c r="G7890" s="13"/>
    </row>
    <row r="7891" spans="4:7" x14ac:dyDescent="0.2">
      <c r="D7891" s="13"/>
      <c r="G7891" s="13"/>
    </row>
    <row r="7892" spans="4:7" x14ac:dyDescent="0.2">
      <c r="D7892" s="13"/>
      <c r="G7892" s="13"/>
    </row>
    <row r="7893" spans="4:7" x14ac:dyDescent="0.2">
      <c r="D7893" s="13"/>
      <c r="G7893" s="13"/>
    </row>
    <row r="7894" spans="4:7" x14ac:dyDescent="0.2">
      <c r="D7894" s="13"/>
      <c r="G7894" s="13"/>
    </row>
    <row r="7895" spans="4:7" x14ac:dyDescent="0.2">
      <c r="D7895" s="13"/>
      <c r="G7895" s="13"/>
    </row>
    <row r="7896" spans="4:7" x14ac:dyDescent="0.2">
      <c r="D7896" s="13"/>
      <c r="G7896" s="13"/>
    </row>
    <row r="7897" spans="4:7" x14ac:dyDescent="0.2">
      <c r="D7897" s="13"/>
      <c r="G7897" s="13"/>
    </row>
    <row r="7898" spans="4:7" x14ac:dyDescent="0.2">
      <c r="D7898" s="13"/>
      <c r="G7898" s="13"/>
    </row>
    <row r="7899" spans="4:7" x14ac:dyDescent="0.2">
      <c r="D7899" s="13"/>
      <c r="G7899" s="13"/>
    </row>
    <row r="7900" spans="4:7" x14ac:dyDescent="0.2">
      <c r="D7900" s="13"/>
      <c r="G7900" s="13"/>
    </row>
    <row r="7901" spans="4:7" x14ac:dyDescent="0.2">
      <c r="D7901" s="13"/>
      <c r="G7901" s="13"/>
    </row>
    <row r="7902" spans="4:7" x14ac:dyDescent="0.2">
      <c r="D7902" s="13"/>
      <c r="G7902" s="13"/>
    </row>
    <row r="7903" spans="4:7" x14ac:dyDescent="0.2">
      <c r="D7903" s="13"/>
      <c r="G7903" s="13"/>
    </row>
    <row r="7904" spans="4:7" x14ac:dyDescent="0.2">
      <c r="D7904" s="13"/>
      <c r="G7904" s="13"/>
    </row>
    <row r="7905" spans="4:7" x14ac:dyDescent="0.2">
      <c r="D7905" s="13"/>
      <c r="G7905" s="13"/>
    </row>
    <row r="7906" spans="4:7" x14ac:dyDescent="0.2">
      <c r="D7906" s="13"/>
      <c r="G7906" s="13"/>
    </row>
    <row r="7907" spans="4:7" x14ac:dyDescent="0.2">
      <c r="D7907" s="13"/>
      <c r="G7907" s="13"/>
    </row>
    <row r="7908" spans="4:7" x14ac:dyDescent="0.2">
      <c r="D7908" s="13"/>
      <c r="G7908" s="13"/>
    </row>
    <row r="7909" spans="4:7" x14ac:dyDescent="0.2">
      <c r="D7909" s="13"/>
      <c r="G7909" s="13"/>
    </row>
    <row r="7910" spans="4:7" x14ac:dyDescent="0.2">
      <c r="D7910" s="13"/>
      <c r="G7910" s="13"/>
    </row>
    <row r="7911" spans="4:7" x14ac:dyDescent="0.2">
      <c r="D7911" s="13"/>
      <c r="G7911" s="13"/>
    </row>
    <row r="7912" spans="4:7" x14ac:dyDescent="0.2">
      <c r="D7912" s="13"/>
      <c r="G7912" s="13"/>
    </row>
    <row r="7913" spans="4:7" x14ac:dyDescent="0.2">
      <c r="D7913" s="13"/>
      <c r="G7913" s="13"/>
    </row>
    <row r="7914" spans="4:7" x14ac:dyDescent="0.2">
      <c r="D7914" s="13"/>
      <c r="G7914" s="13"/>
    </row>
    <row r="7915" spans="4:7" x14ac:dyDescent="0.2">
      <c r="D7915" s="13"/>
      <c r="G7915" s="13"/>
    </row>
    <row r="7916" spans="4:7" x14ac:dyDescent="0.2">
      <c r="D7916" s="13"/>
      <c r="G7916" s="13"/>
    </row>
    <row r="7917" spans="4:7" x14ac:dyDescent="0.2">
      <c r="D7917" s="13"/>
      <c r="G7917" s="13"/>
    </row>
    <row r="7918" spans="4:7" x14ac:dyDescent="0.2">
      <c r="D7918" s="13"/>
      <c r="G7918" s="13"/>
    </row>
    <row r="7919" spans="4:7" x14ac:dyDescent="0.2">
      <c r="D7919" s="13"/>
      <c r="G7919" s="13"/>
    </row>
    <row r="7920" spans="4:7" x14ac:dyDescent="0.2">
      <c r="D7920" s="13"/>
      <c r="G7920" s="13"/>
    </row>
    <row r="7921" spans="4:7" x14ac:dyDescent="0.2">
      <c r="D7921" s="13"/>
      <c r="G7921" s="13"/>
    </row>
    <row r="7922" spans="4:7" x14ac:dyDescent="0.2">
      <c r="D7922" s="13"/>
      <c r="G7922" s="13"/>
    </row>
    <row r="7923" spans="4:7" x14ac:dyDescent="0.2">
      <c r="D7923" s="13"/>
      <c r="G7923" s="13"/>
    </row>
    <row r="7924" spans="4:7" x14ac:dyDescent="0.2">
      <c r="D7924" s="13"/>
      <c r="G7924" s="13"/>
    </row>
    <row r="7925" spans="4:7" x14ac:dyDescent="0.2">
      <c r="D7925" s="13"/>
      <c r="G7925" s="13"/>
    </row>
    <row r="7926" spans="4:7" x14ac:dyDescent="0.2">
      <c r="D7926" s="13"/>
      <c r="G7926" s="13"/>
    </row>
    <row r="7927" spans="4:7" x14ac:dyDescent="0.2">
      <c r="D7927" s="13"/>
      <c r="G7927" s="13"/>
    </row>
    <row r="7928" spans="4:7" x14ac:dyDescent="0.2">
      <c r="D7928" s="13"/>
      <c r="G7928" s="13"/>
    </row>
    <row r="7929" spans="4:7" x14ac:dyDescent="0.2">
      <c r="D7929" s="13"/>
      <c r="G7929" s="13"/>
    </row>
    <row r="7930" spans="4:7" x14ac:dyDescent="0.2">
      <c r="D7930" s="13"/>
      <c r="G7930" s="13"/>
    </row>
    <row r="7931" spans="4:7" x14ac:dyDescent="0.2">
      <c r="D7931" s="13"/>
      <c r="G7931" s="13"/>
    </row>
    <row r="7932" spans="4:7" x14ac:dyDescent="0.2">
      <c r="D7932" s="13"/>
      <c r="G7932" s="13"/>
    </row>
    <row r="7933" spans="4:7" x14ac:dyDescent="0.2">
      <c r="D7933" s="13"/>
      <c r="G7933" s="13"/>
    </row>
    <row r="7934" spans="4:7" x14ac:dyDescent="0.2">
      <c r="D7934" s="13"/>
      <c r="G7934" s="13"/>
    </row>
    <row r="7935" spans="4:7" x14ac:dyDescent="0.2">
      <c r="D7935" s="13"/>
      <c r="G7935" s="13"/>
    </row>
    <row r="7936" spans="4:7" x14ac:dyDescent="0.2">
      <c r="D7936" s="13"/>
      <c r="G7936" s="13"/>
    </row>
    <row r="7937" spans="4:7" x14ac:dyDescent="0.2">
      <c r="D7937" s="13"/>
      <c r="G7937" s="13"/>
    </row>
    <row r="7938" spans="4:7" x14ac:dyDescent="0.2">
      <c r="D7938" s="13"/>
      <c r="G7938" s="13"/>
    </row>
    <row r="7939" spans="4:7" x14ac:dyDescent="0.2">
      <c r="D7939" s="13"/>
      <c r="G7939" s="13"/>
    </row>
    <row r="7940" spans="4:7" x14ac:dyDescent="0.2">
      <c r="D7940" s="13"/>
      <c r="G7940" s="13"/>
    </row>
    <row r="7941" spans="4:7" x14ac:dyDescent="0.2">
      <c r="D7941" s="13"/>
      <c r="G7941" s="13"/>
    </row>
    <row r="7942" spans="4:7" x14ac:dyDescent="0.2">
      <c r="D7942" s="13"/>
      <c r="G7942" s="13"/>
    </row>
    <row r="7943" spans="4:7" x14ac:dyDescent="0.2">
      <c r="D7943" s="13"/>
      <c r="G7943" s="13"/>
    </row>
    <row r="7944" spans="4:7" x14ac:dyDescent="0.2">
      <c r="D7944" s="13"/>
      <c r="G7944" s="13"/>
    </row>
    <row r="7945" spans="4:7" x14ac:dyDescent="0.2">
      <c r="D7945" s="13"/>
      <c r="G7945" s="13"/>
    </row>
    <row r="7946" spans="4:7" x14ac:dyDescent="0.2">
      <c r="D7946" s="13"/>
      <c r="G7946" s="13"/>
    </row>
    <row r="7947" spans="4:7" x14ac:dyDescent="0.2">
      <c r="D7947" s="13"/>
      <c r="G7947" s="13"/>
    </row>
    <row r="7948" spans="4:7" x14ac:dyDescent="0.2">
      <c r="D7948" s="13"/>
      <c r="G7948" s="13"/>
    </row>
    <row r="7949" spans="4:7" x14ac:dyDescent="0.2">
      <c r="D7949" s="13"/>
      <c r="G7949" s="13"/>
    </row>
    <row r="7950" spans="4:7" x14ac:dyDescent="0.2">
      <c r="D7950" s="13"/>
      <c r="G7950" s="13"/>
    </row>
    <row r="7951" spans="4:7" x14ac:dyDescent="0.2">
      <c r="D7951" s="13"/>
      <c r="G7951" s="13"/>
    </row>
    <row r="7952" spans="4:7" x14ac:dyDescent="0.2">
      <c r="D7952" s="13"/>
      <c r="G7952" s="13"/>
    </row>
    <row r="7953" spans="4:7" x14ac:dyDescent="0.2">
      <c r="D7953" s="13"/>
      <c r="G7953" s="13"/>
    </row>
    <row r="7954" spans="4:7" x14ac:dyDescent="0.2">
      <c r="D7954" s="13"/>
      <c r="G7954" s="13"/>
    </row>
    <row r="7955" spans="4:7" x14ac:dyDescent="0.2">
      <c r="D7955" s="13"/>
      <c r="G7955" s="13"/>
    </row>
    <row r="7956" spans="4:7" x14ac:dyDescent="0.2">
      <c r="D7956" s="13"/>
      <c r="G7956" s="13"/>
    </row>
    <row r="7957" spans="4:7" x14ac:dyDescent="0.2">
      <c r="D7957" s="13"/>
      <c r="G7957" s="13"/>
    </row>
    <row r="7958" spans="4:7" x14ac:dyDescent="0.2">
      <c r="D7958" s="13"/>
      <c r="G7958" s="13"/>
    </row>
    <row r="7959" spans="4:7" x14ac:dyDescent="0.2">
      <c r="D7959" s="13"/>
      <c r="G7959" s="13"/>
    </row>
    <row r="7960" spans="4:7" x14ac:dyDescent="0.2">
      <c r="D7960" s="13"/>
      <c r="G7960" s="13"/>
    </row>
    <row r="7961" spans="4:7" x14ac:dyDescent="0.2">
      <c r="D7961" s="13"/>
      <c r="G7961" s="13"/>
    </row>
    <row r="7962" spans="4:7" x14ac:dyDescent="0.2">
      <c r="D7962" s="13"/>
      <c r="G7962" s="13"/>
    </row>
    <row r="7963" spans="4:7" x14ac:dyDescent="0.2">
      <c r="D7963" s="13"/>
      <c r="G7963" s="13"/>
    </row>
    <row r="7964" spans="4:7" x14ac:dyDescent="0.2">
      <c r="D7964" s="13"/>
      <c r="G7964" s="13"/>
    </row>
    <row r="7965" spans="4:7" x14ac:dyDescent="0.2">
      <c r="D7965" s="13"/>
      <c r="G7965" s="13"/>
    </row>
    <row r="7966" spans="4:7" x14ac:dyDescent="0.2">
      <c r="D7966" s="13"/>
      <c r="G7966" s="13"/>
    </row>
    <row r="7967" spans="4:7" x14ac:dyDescent="0.2">
      <c r="D7967" s="13"/>
      <c r="G7967" s="13"/>
    </row>
    <row r="7968" spans="4:7" x14ac:dyDescent="0.2">
      <c r="D7968" s="13"/>
      <c r="G7968" s="13"/>
    </row>
    <row r="7969" spans="4:7" x14ac:dyDescent="0.2">
      <c r="D7969" s="13"/>
      <c r="G7969" s="13"/>
    </row>
    <row r="7970" spans="4:7" x14ac:dyDescent="0.2">
      <c r="D7970" s="13"/>
      <c r="G7970" s="13"/>
    </row>
    <row r="7971" spans="4:7" x14ac:dyDescent="0.2">
      <c r="D7971" s="13"/>
      <c r="G7971" s="13"/>
    </row>
    <row r="7972" spans="4:7" x14ac:dyDescent="0.2">
      <c r="D7972" s="13"/>
      <c r="G7972" s="13"/>
    </row>
    <row r="7973" spans="4:7" x14ac:dyDescent="0.2">
      <c r="D7973" s="13"/>
      <c r="G7973" s="13"/>
    </row>
    <row r="7974" spans="4:7" x14ac:dyDescent="0.2">
      <c r="D7974" s="13"/>
      <c r="G7974" s="13"/>
    </row>
    <row r="7975" spans="4:7" x14ac:dyDescent="0.2">
      <c r="D7975" s="13"/>
      <c r="G7975" s="13"/>
    </row>
    <row r="7976" spans="4:7" x14ac:dyDescent="0.2">
      <c r="D7976" s="13"/>
      <c r="G7976" s="13"/>
    </row>
    <row r="7977" spans="4:7" x14ac:dyDescent="0.2">
      <c r="D7977" s="13"/>
      <c r="G7977" s="13"/>
    </row>
    <row r="7978" spans="4:7" x14ac:dyDescent="0.2">
      <c r="D7978" s="13"/>
      <c r="G7978" s="13"/>
    </row>
    <row r="7979" spans="4:7" x14ac:dyDescent="0.2">
      <c r="D7979" s="13"/>
      <c r="G7979" s="13"/>
    </row>
    <row r="7980" spans="4:7" x14ac:dyDescent="0.2">
      <c r="D7980" s="13"/>
      <c r="G7980" s="13"/>
    </row>
    <row r="7981" spans="4:7" x14ac:dyDescent="0.2">
      <c r="D7981" s="13"/>
      <c r="G7981" s="13"/>
    </row>
    <row r="7982" spans="4:7" x14ac:dyDescent="0.2">
      <c r="D7982" s="13"/>
      <c r="G7982" s="13"/>
    </row>
    <row r="7983" spans="4:7" x14ac:dyDescent="0.2">
      <c r="D7983" s="13"/>
      <c r="G7983" s="13"/>
    </row>
    <row r="7984" spans="4:7" x14ac:dyDescent="0.2">
      <c r="D7984" s="13"/>
      <c r="G7984" s="13"/>
    </row>
    <row r="7985" spans="4:7" x14ac:dyDescent="0.2">
      <c r="D7985" s="13"/>
      <c r="G7985" s="13"/>
    </row>
    <row r="7986" spans="4:7" x14ac:dyDescent="0.2">
      <c r="D7986" s="13"/>
      <c r="G7986" s="13"/>
    </row>
    <row r="7987" spans="4:7" x14ac:dyDescent="0.2">
      <c r="D7987" s="13"/>
      <c r="G7987" s="13"/>
    </row>
    <row r="7988" spans="4:7" x14ac:dyDescent="0.2">
      <c r="D7988" s="13"/>
      <c r="G7988" s="13"/>
    </row>
    <row r="7989" spans="4:7" x14ac:dyDescent="0.2">
      <c r="D7989" s="13"/>
      <c r="G7989" s="13"/>
    </row>
    <row r="7990" spans="4:7" x14ac:dyDescent="0.2">
      <c r="D7990" s="13"/>
      <c r="G7990" s="13"/>
    </row>
    <row r="7991" spans="4:7" x14ac:dyDescent="0.2">
      <c r="D7991" s="13"/>
      <c r="G7991" s="13"/>
    </row>
    <row r="7992" spans="4:7" x14ac:dyDescent="0.2">
      <c r="D7992" s="13"/>
      <c r="G7992" s="13"/>
    </row>
    <row r="7993" spans="4:7" x14ac:dyDescent="0.2">
      <c r="D7993" s="13"/>
      <c r="G7993" s="13"/>
    </row>
    <row r="7994" spans="4:7" x14ac:dyDescent="0.2">
      <c r="D7994" s="13"/>
      <c r="G7994" s="13"/>
    </row>
    <row r="7995" spans="4:7" x14ac:dyDescent="0.2">
      <c r="D7995" s="13"/>
      <c r="G7995" s="13"/>
    </row>
    <row r="7996" spans="4:7" x14ac:dyDescent="0.2">
      <c r="D7996" s="13"/>
      <c r="G7996" s="13"/>
    </row>
    <row r="7997" spans="4:7" x14ac:dyDescent="0.2">
      <c r="D7997" s="13"/>
      <c r="G7997" s="13"/>
    </row>
    <row r="7998" spans="4:7" x14ac:dyDescent="0.2">
      <c r="D7998" s="13"/>
      <c r="G7998" s="13"/>
    </row>
    <row r="7999" spans="4:7" x14ac:dyDescent="0.2">
      <c r="D7999" s="13"/>
      <c r="G7999" s="13"/>
    </row>
    <row r="8000" spans="4:7" x14ac:dyDescent="0.2">
      <c r="D8000" s="13"/>
      <c r="G8000" s="13"/>
    </row>
    <row r="8001" spans="4:7" x14ac:dyDescent="0.2">
      <c r="D8001" s="13"/>
      <c r="G8001" s="13"/>
    </row>
    <row r="8002" spans="4:7" x14ac:dyDescent="0.2">
      <c r="D8002" s="13"/>
      <c r="G8002" s="13"/>
    </row>
    <row r="8003" spans="4:7" x14ac:dyDescent="0.2">
      <c r="D8003" s="13"/>
      <c r="G8003" s="13"/>
    </row>
    <row r="8004" spans="4:7" x14ac:dyDescent="0.2">
      <c r="D8004" s="13"/>
      <c r="G8004" s="13"/>
    </row>
    <row r="8005" spans="4:7" x14ac:dyDescent="0.2">
      <c r="D8005" s="13"/>
      <c r="G8005" s="13"/>
    </row>
    <row r="8006" spans="4:7" x14ac:dyDescent="0.2">
      <c r="D8006" s="13"/>
      <c r="G8006" s="13"/>
    </row>
    <row r="8007" spans="4:7" x14ac:dyDescent="0.2">
      <c r="D8007" s="13"/>
      <c r="G8007" s="13"/>
    </row>
    <row r="8008" spans="4:7" x14ac:dyDescent="0.2">
      <c r="D8008" s="13"/>
      <c r="G8008" s="13"/>
    </row>
    <row r="8009" spans="4:7" x14ac:dyDescent="0.2">
      <c r="D8009" s="13"/>
      <c r="G8009" s="13"/>
    </row>
    <row r="8010" spans="4:7" x14ac:dyDescent="0.2">
      <c r="D8010" s="13"/>
      <c r="G8010" s="13"/>
    </row>
    <row r="8011" spans="4:7" x14ac:dyDescent="0.2">
      <c r="D8011" s="13"/>
      <c r="G8011" s="13"/>
    </row>
    <row r="8012" spans="4:7" x14ac:dyDescent="0.2">
      <c r="D8012" s="13"/>
      <c r="G8012" s="13"/>
    </row>
    <row r="8013" spans="4:7" x14ac:dyDescent="0.2">
      <c r="D8013" s="13"/>
      <c r="G8013" s="13"/>
    </row>
    <row r="8014" spans="4:7" x14ac:dyDescent="0.2">
      <c r="D8014" s="13"/>
      <c r="G8014" s="13"/>
    </row>
    <row r="8015" spans="4:7" x14ac:dyDescent="0.2">
      <c r="D8015" s="13"/>
      <c r="G8015" s="13"/>
    </row>
    <row r="8016" spans="4:7" x14ac:dyDescent="0.2">
      <c r="D8016" s="13"/>
      <c r="G8016" s="13"/>
    </row>
    <row r="8017" spans="4:7" x14ac:dyDescent="0.2">
      <c r="D8017" s="13"/>
      <c r="G8017" s="13"/>
    </row>
    <row r="8018" spans="4:7" x14ac:dyDescent="0.2">
      <c r="D8018" s="13"/>
      <c r="G8018" s="13"/>
    </row>
    <row r="8019" spans="4:7" x14ac:dyDescent="0.2">
      <c r="D8019" s="13"/>
      <c r="G8019" s="13"/>
    </row>
    <row r="8020" spans="4:7" x14ac:dyDescent="0.2">
      <c r="D8020" s="13"/>
      <c r="G8020" s="13"/>
    </row>
    <row r="8021" spans="4:7" x14ac:dyDescent="0.2">
      <c r="D8021" s="13"/>
      <c r="G8021" s="13"/>
    </row>
    <row r="8022" spans="4:7" x14ac:dyDescent="0.2">
      <c r="D8022" s="13"/>
      <c r="G8022" s="13"/>
    </row>
    <row r="8023" spans="4:7" x14ac:dyDescent="0.2">
      <c r="D8023" s="13"/>
      <c r="G8023" s="13"/>
    </row>
    <row r="8024" spans="4:7" x14ac:dyDescent="0.2">
      <c r="D8024" s="13"/>
      <c r="G8024" s="13"/>
    </row>
    <row r="8025" spans="4:7" x14ac:dyDescent="0.2">
      <c r="D8025" s="13"/>
      <c r="G8025" s="13"/>
    </row>
    <row r="8026" spans="4:7" x14ac:dyDescent="0.2">
      <c r="D8026" s="13"/>
      <c r="G8026" s="13"/>
    </row>
    <row r="8027" spans="4:7" x14ac:dyDescent="0.2">
      <c r="D8027" s="13"/>
      <c r="G8027" s="13"/>
    </row>
    <row r="8028" spans="4:7" x14ac:dyDescent="0.2">
      <c r="D8028" s="13"/>
      <c r="G8028" s="13"/>
    </row>
    <row r="8029" spans="4:7" x14ac:dyDescent="0.2">
      <c r="D8029" s="13"/>
      <c r="G8029" s="13"/>
    </row>
    <row r="8030" spans="4:7" x14ac:dyDescent="0.2">
      <c r="D8030" s="13"/>
      <c r="G8030" s="13"/>
    </row>
    <row r="8031" spans="4:7" x14ac:dyDescent="0.2">
      <c r="D8031" s="13"/>
      <c r="G8031" s="13"/>
    </row>
    <row r="8032" spans="4:7" x14ac:dyDescent="0.2">
      <c r="D8032" s="13"/>
      <c r="G8032" s="13"/>
    </row>
    <row r="8033" spans="4:7" x14ac:dyDescent="0.2">
      <c r="D8033" s="13"/>
      <c r="G8033" s="13"/>
    </row>
    <row r="8034" spans="4:7" x14ac:dyDescent="0.2">
      <c r="D8034" s="13"/>
      <c r="G8034" s="13"/>
    </row>
    <row r="8035" spans="4:7" x14ac:dyDescent="0.2">
      <c r="D8035" s="13"/>
      <c r="G8035" s="13"/>
    </row>
    <row r="8036" spans="4:7" x14ac:dyDescent="0.2">
      <c r="D8036" s="13"/>
      <c r="G8036" s="13"/>
    </row>
    <row r="8037" spans="4:7" x14ac:dyDescent="0.2">
      <c r="D8037" s="13"/>
      <c r="G8037" s="13"/>
    </row>
    <row r="8038" spans="4:7" x14ac:dyDescent="0.2">
      <c r="D8038" s="13"/>
      <c r="G8038" s="13"/>
    </row>
    <row r="8039" spans="4:7" x14ac:dyDescent="0.2">
      <c r="D8039" s="13"/>
      <c r="G8039" s="13"/>
    </row>
    <row r="8040" spans="4:7" x14ac:dyDescent="0.2">
      <c r="D8040" s="13"/>
      <c r="G8040" s="13"/>
    </row>
    <row r="8041" spans="4:7" x14ac:dyDescent="0.2">
      <c r="D8041" s="13"/>
      <c r="G8041" s="13"/>
    </row>
    <row r="8042" spans="4:7" x14ac:dyDescent="0.2">
      <c r="D8042" s="13"/>
      <c r="G8042" s="13"/>
    </row>
    <row r="8043" spans="4:7" x14ac:dyDescent="0.2">
      <c r="D8043" s="13"/>
      <c r="G8043" s="13"/>
    </row>
    <row r="8044" spans="4:7" x14ac:dyDescent="0.2">
      <c r="D8044" s="13"/>
      <c r="G8044" s="13"/>
    </row>
    <row r="8045" spans="4:7" x14ac:dyDescent="0.2">
      <c r="D8045" s="13"/>
      <c r="G8045" s="13"/>
    </row>
    <row r="8046" spans="4:7" x14ac:dyDescent="0.2">
      <c r="D8046" s="13"/>
      <c r="G8046" s="13"/>
    </row>
    <row r="8047" spans="4:7" x14ac:dyDescent="0.2">
      <c r="D8047" s="13"/>
      <c r="G8047" s="13"/>
    </row>
    <row r="8048" spans="4:7" x14ac:dyDescent="0.2">
      <c r="D8048" s="13"/>
      <c r="G8048" s="13"/>
    </row>
    <row r="8049" spans="4:7" x14ac:dyDescent="0.2">
      <c r="D8049" s="13"/>
      <c r="G8049" s="13"/>
    </row>
    <row r="8050" spans="4:7" x14ac:dyDescent="0.2">
      <c r="D8050" s="13"/>
      <c r="G8050" s="13"/>
    </row>
    <row r="8051" spans="4:7" x14ac:dyDescent="0.2">
      <c r="D8051" s="13"/>
      <c r="G8051" s="13"/>
    </row>
    <row r="8052" spans="4:7" x14ac:dyDescent="0.2">
      <c r="D8052" s="13"/>
      <c r="G8052" s="13"/>
    </row>
    <row r="8053" spans="4:7" x14ac:dyDescent="0.2">
      <c r="D8053" s="13"/>
      <c r="G8053" s="13"/>
    </row>
    <row r="8054" spans="4:7" x14ac:dyDescent="0.2">
      <c r="D8054" s="13"/>
      <c r="G8054" s="13"/>
    </row>
    <row r="8055" spans="4:7" x14ac:dyDescent="0.2">
      <c r="D8055" s="13"/>
      <c r="G8055" s="13"/>
    </row>
    <row r="8056" spans="4:7" x14ac:dyDescent="0.2">
      <c r="D8056" s="13"/>
      <c r="G8056" s="13"/>
    </row>
    <row r="8057" spans="4:7" x14ac:dyDescent="0.2">
      <c r="D8057" s="13"/>
      <c r="G8057" s="13"/>
    </row>
    <row r="8058" spans="4:7" x14ac:dyDescent="0.2">
      <c r="D8058" s="13"/>
      <c r="G8058" s="13"/>
    </row>
    <row r="8059" spans="4:7" x14ac:dyDescent="0.2">
      <c r="D8059" s="13"/>
      <c r="G8059" s="13"/>
    </row>
    <row r="8060" spans="4:7" x14ac:dyDescent="0.2">
      <c r="D8060" s="13"/>
      <c r="G8060" s="13"/>
    </row>
    <row r="8061" spans="4:7" x14ac:dyDescent="0.2">
      <c r="D8061" s="13"/>
      <c r="G8061" s="13"/>
    </row>
    <row r="8062" spans="4:7" x14ac:dyDescent="0.2">
      <c r="D8062" s="13"/>
      <c r="G8062" s="13"/>
    </row>
    <row r="8063" spans="4:7" x14ac:dyDescent="0.2">
      <c r="D8063" s="13"/>
      <c r="G8063" s="13"/>
    </row>
    <row r="8064" spans="4:7" x14ac:dyDescent="0.2">
      <c r="D8064" s="13"/>
      <c r="G8064" s="13"/>
    </row>
    <row r="8065" spans="4:7" x14ac:dyDescent="0.2">
      <c r="D8065" s="13"/>
      <c r="G8065" s="13"/>
    </row>
    <row r="8066" spans="4:7" x14ac:dyDescent="0.2">
      <c r="D8066" s="13"/>
      <c r="G8066" s="13"/>
    </row>
    <row r="8067" spans="4:7" x14ac:dyDescent="0.2">
      <c r="D8067" s="13"/>
      <c r="G8067" s="13"/>
    </row>
    <row r="8068" spans="4:7" x14ac:dyDescent="0.2">
      <c r="D8068" s="13"/>
      <c r="G8068" s="13"/>
    </row>
    <row r="8069" spans="4:7" x14ac:dyDescent="0.2">
      <c r="D8069" s="13"/>
      <c r="G8069" s="13"/>
    </row>
    <row r="8070" spans="4:7" x14ac:dyDescent="0.2">
      <c r="D8070" s="13"/>
      <c r="G8070" s="13"/>
    </row>
    <row r="8071" spans="4:7" x14ac:dyDescent="0.2">
      <c r="D8071" s="13"/>
      <c r="G8071" s="13"/>
    </row>
    <row r="8072" spans="4:7" x14ac:dyDescent="0.2">
      <c r="D8072" s="13"/>
      <c r="G8072" s="13"/>
    </row>
    <row r="8073" spans="4:7" x14ac:dyDescent="0.2">
      <c r="D8073" s="13"/>
      <c r="G8073" s="13"/>
    </row>
    <row r="8074" spans="4:7" x14ac:dyDescent="0.2">
      <c r="D8074" s="13"/>
      <c r="G8074" s="13"/>
    </row>
    <row r="8075" spans="4:7" x14ac:dyDescent="0.2">
      <c r="D8075" s="13"/>
      <c r="G8075" s="13"/>
    </row>
    <row r="8076" spans="4:7" x14ac:dyDescent="0.2">
      <c r="D8076" s="13"/>
      <c r="G8076" s="13"/>
    </row>
    <row r="8077" spans="4:7" x14ac:dyDescent="0.2">
      <c r="D8077" s="13"/>
      <c r="G8077" s="13"/>
    </row>
    <row r="8078" spans="4:7" x14ac:dyDescent="0.2">
      <c r="D8078" s="13"/>
      <c r="G8078" s="13"/>
    </row>
    <row r="8079" spans="4:7" x14ac:dyDescent="0.2">
      <c r="D8079" s="13"/>
      <c r="G8079" s="13"/>
    </row>
    <row r="8080" spans="4:7" x14ac:dyDescent="0.2">
      <c r="D8080" s="13"/>
      <c r="G8080" s="13"/>
    </row>
    <row r="8081" spans="4:7" x14ac:dyDescent="0.2">
      <c r="D8081" s="13"/>
      <c r="G8081" s="13"/>
    </row>
    <row r="8082" spans="4:7" x14ac:dyDescent="0.2">
      <c r="D8082" s="13"/>
      <c r="G8082" s="13"/>
    </row>
    <row r="8083" spans="4:7" x14ac:dyDescent="0.2">
      <c r="D8083" s="13"/>
      <c r="G8083" s="13"/>
    </row>
    <row r="8084" spans="4:7" x14ac:dyDescent="0.2">
      <c r="D8084" s="13"/>
      <c r="G8084" s="13"/>
    </row>
    <row r="8085" spans="4:7" x14ac:dyDescent="0.2">
      <c r="D8085" s="13"/>
      <c r="G8085" s="13"/>
    </row>
    <row r="8086" spans="4:7" x14ac:dyDescent="0.2">
      <c r="D8086" s="13"/>
      <c r="G8086" s="13"/>
    </row>
    <row r="8087" spans="4:7" x14ac:dyDescent="0.2">
      <c r="D8087" s="13"/>
      <c r="G8087" s="13"/>
    </row>
    <row r="8088" spans="4:7" x14ac:dyDescent="0.2">
      <c r="D8088" s="13"/>
      <c r="G8088" s="13"/>
    </row>
    <row r="8089" spans="4:7" x14ac:dyDescent="0.2">
      <c r="D8089" s="13"/>
      <c r="G8089" s="13"/>
    </row>
    <row r="8090" spans="4:7" x14ac:dyDescent="0.2">
      <c r="D8090" s="13"/>
      <c r="G8090" s="13"/>
    </row>
    <row r="8091" spans="4:7" x14ac:dyDescent="0.2">
      <c r="D8091" s="13"/>
      <c r="G8091" s="13"/>
    </row>
    <row r="8092" spans="4:7" x14ac:dyDescent="0.2">
      <c r="D8092" s="13"/>
      <c r="G8092" s="13"/>
    </row>
    <row r="8093" spans="4:7" x14ac:dyDescent="0.2">
      <c r="D8093" s="13"/>
      <c r="G8093" s="13"/>
    </row>
    <row r="8094" spans="4:7" x14ac:dyDescent="0.2">
      <c r="D8094" s="13"/>
      <c r="G8094" s="13"/>
    </row>
    <row r="8095" spans="4:7" x14ac:dyDescent="0.2">
      <c r="D8095" s="13"/>
      <c r="G8095" s="13"/>
    </row>
    <row r="8096" spans="4:7" x14ac:dyDescent="0.2">
      <c r="D8096" s="13"/>
      <c r="G8096" s="13"/>
    </row>
    <row r="8097" spans="4:7" x14ac:dyDescent="0.2">
      <c r="D8097" s="13"/>
      <c r="G8097" s="13"/>
    </row>
    <row r="8098" spans="4:7" x14ac:dyDescent="0.2">
      <c r="D8098" s="13"/>
      <c r="G8098" s="13"/>
    </row>
    <row r="8099" spans="4:7" x14ac:dyDescent="0.2">
      <c r="D8099" s="13"/>
      <c r="G8099" s="13"/>
    </row>
    <row r="8100" spans="4:7" x14ac:dyDescent="0.2">
      <c r="D8100" s="13"/>
      <c r="G8100" s="13"/>
    </row>
    <row r="8101" spans="4:7" x14ac:dyDescent="0.2">
      <c r="D8101" s="13"/>
      <c r="G8101" s="13"/>
    </row>
    <row r="8102" spans="4:7" x14ac:dyDescent="0.2">
      <c r="D8102" s="13"/>
      <c r="G8102" s="13"/>
    </row>
    <row r="8103" spans="4:7" x14ac:dyDescent="0.2">
      <c r="D8103" s="13"/>
      <c r="G8103" s="13"/>
    </row>
    <row r="8104" spans="4:7" x14ac:dyDescent="0.2">
      <c r="D8104" s="13"/>
      <c r="G8104" s="13"/>
    </row>
    <row r="8105" spans="4:7" x14ac:dyDescent="0.2">
      <c r="D8105" s="13"/>
      <c r="G8105" s="13"/>
    </row>
    <row r="8106" spans="4:7" x14ac:dyDescent="0.2">
      <c r="D8106" s="13"/>
      <c r="G8106" s="13"/>
    </row>
    <row r="8107" spans="4:7" x14ac:dyDescent="0.2">
      <c r="D8107" s="13"/>
      <c r="G8107" s="13"/>
    </row>
    <row r="8108" spans="4:7" x14ac:dyDescent="0.2">
      <c r="D8108" s="13"/>
      <c r="G8108" s="13"/>
    </row>
    <row r="8109" spans="4:7" x14ac:dyDescent="0.2">
      <c r="D8109" s="13"/>
      <c r="G8109" s="13"/>
    </row>
    <row r="8110" spans="4:7" x14ac:dyDescent="0.2">
      <c r="D8110" s="13"/>
      <c r="G8110" s="13"/>
    </row>
    <row r="8111" spans="4:7" x14ac:dyDescent="0.2">
      <c r="D8111" s="13"/>
      <c r="G8111" s="13"/>
    </row>
    <row r="8112" spans="4:7" x14ac:dyDescent="0.2">
      <c r="D8112" s="13"/>
      <c r="G8112" s="13"/>
    </row>
    <row r="8113" spans="4:7" x14ac:dyDescent="0.2">
      <c r="D8113" s="13"/>
      <c r="G8113" s="13"/>
    </row>
    <row r="8114" spans="4:7" x14ac:dyDescent="0.2">
      <c r="D8114" s="13"/>
      <c r="G8114" s="13"/>
    </row>
    <row r="8115" spans="4:7" x14ac:dyDescent="0.2">
      <c r="D8115" s="13"/>
      <c r="G8115" s="13"/>
    </row>
    <row r="8116" spans="4:7" x14ac:dyDescent="0.2">
      <c r="D8116" s="13"/>
      <c r="G8116" s="13"/>
    </row>
    <row r="8117" spans="4:7" x14ac:dyDescent="0.2">
      <c r="D8117" s="13"/>
      <c r="G8117" s="13"/>
    </row>
    <row r="8118" spans="4:7" x14ac:dyDescent="0.2">
      <c r="D8118" s="13"/>
      <c r="G8118" s="13"/>
    </row>
    <row r="8119" spans="4:7" x14ac:dyDescent="0.2">
      <c r="D8119" s="13"/>
      <c r="G8119" s="13"/>
    </row>
    <row r="8120" spans="4:7" x14ac:dyDescent="0.2">
      <c r="D8120" s="13"/>
      <c r="G8120" s="13"/>
    </row>
    <row r="8121" spans="4:7" x14ac:dyDescent="0.2">
      <c r="D8121" s="13"/>
      <c r="G8121" s="13"/>
    </row>
    <row r="8122" spans="4:7" x14ac:dyDescent="0.2">
      <c r="D8122" s="13"/>
      <c r="G8122" s="13"/>
    </row>
    <row r="8123" spans="4:7" x14ac:dyDescent="0.2">
      <c r="D8123" s="13"/>
      <c r="G8123" s="13"/>
    </row>
    <row r="8124" spans="4:7" x14ac:dyDescent="0.2">
      <c r="D8124" s="13"/>
      <c r="G8124" s="13"/>
    </row>
    <row r="8125" spans="4:7" x14ac:dyDescent="0.2">
      <c r="D8125" s="13"/>
      <c r="G8125" s="13"/>
    </row>
    <row r="8126" spans="4:7" x14ac:dyDescent="0.2">
      <c r="D8126" s="13"/>
      <c r="G8126" s="13"/>
    </row>
    <row r="8127" spans="4:7" x14ac:dyDescent="0.2">
      <c r="D8127" s="13"/>
      <c r="G8127" s="13"/>
    </row>
    <row r="8128" spans="4:7" x14ac:dyDescent="0.2">
      <c r="D8128" s="13"/>
      <c r="G8128" s="13"/>
    </row>
    <row r="8129" spans="4:7" x14ac:dyDescent="0.2">
      <c r="D8129" s="13"/>
      <c r="G8129" s="13"/>
    </row>
    <row r="8130" spans="4:7" x14ac:dyDescent="0.2">
      <c r="D8130" s="13"/>
      <c r="G8130" s="13"/>
    </row>
    <row r="8131" spans="4:7" x14ac:dyDescent="0.2">
      <c r="D8131" s="13"/>
      <c r="G8131" s="13"/>
    </row>
    <row r="8132" spans="4:7" x14ac:dyDescent="0.2">
      <c r="D8132" s="13"/>
      <c r="G8132" s="13"/>
    </row>
    <row r="8133" spans="4:7" x14ac:dyDescent="0.2">
      <c r="D8133" s="13"/>
      <c r="G8133" s="13"/>
    </row>
    <row r="8134" spans="4:7" x14ac:dyDescent="0.2">
      <c r="D8134" s="13"/>
      <c r="G8134" s="13"/>
    </row>
    <row r="8135" spans="4:7" x14ac:dyDescent="0.2">
      <c r="D8135" s="13"/>
      <c r="G8135" s="13"/>
    </row>
    <row r="8136" spans="4:7" x14ac:dyDescent="0.2">
      <c r="D8136" s="13"/>
      <c r="G8136" s="13"/>
    </row>
    <row r="8137" spans="4:7" x14ac:dyDescent="0.2">
      <c r="D8137" s="13"/>
      <c r="G8137" s="13"/>
    </row>
    <row r="8138" spans="4:7" x14ac:dyDescent="0.2">
      <c r="D8138" s="13"/>
      <c r="G8138" s="13"/>
    </row>
    <row r="8139" spans="4:7" x14ac:dyDescent="0.2">
      <c r="D8139" s="13"/>
      <c r="G8139" s="13"/>
    </row>
    <row r="8140" spans="4:7" x14ac:dyDescent="0.2">
      <c r="D8140" s="13"/>
      <c r="G8140" s="13"/>
    </row>
    <row r="8141" spans="4:7" x14ac:dyDescent="0.2">
      <c r="D8141" s="13"/>
      <c r="G8141" s="13"/>
    </row>
    <row r="8142" spans="4:7" x14ac:dyDescent="0.2">
      <c r="D8142" s="13"/>
      <c r="G8142" s="13"/>
    </row>
    <row r="8143" spans="4:7" x14ac:dyDescent="0.2">
      <c r="D8143" s="13"/>
      <c r="G8143" s="13"/>
    </row>
    <row r="8144" spans="4:7" x14ac:dyDescent="0.2">
      <c r="D8144" s="13"/>
      <c r="G8144" s="13"/>
    </row>
    <row r="8145" spans="4:7" x14ac:dyDescent="0.2">
      <c r="D8145" s="13"/>
      <c r="G8145" s="13"/>
    </row>
    <row r="8146" spans="4:7" x14ac:dyDescent="0.2">
      <c r="D8146" s="13"/>
      <c r="G8146" s="13"/>
    </row>
    <row r="8147" spans="4:7" x14ac:dyDescent="0.2">
      <c r="D8147" s="13"/>
      <c r="G8147" s="13"/>
    </row>
    <row r="8148" spans="4:7" x14ac:dyDescent="0.2">
      <c r="D8148" s="13"/>
      <c r="G8148" s="13"/>
    </row>
    <row r="8149" spans="4:7" x14ac:dyDescent="0.2">
      <c r="D8149" s="13"/>
      <c r="G8149" s="13"/>
    </row>
    <row r="8150" spans="4:7" x14ac:dyDescent="0.2">
      <c r="D8150" s="13"/>
      <c r="G8150" s="13"/>
    </row>
    <row r="8151" spans="4:7" x14ac:dyDescent="0.2">
      <c r="D8151" s="13"/>
      <c r="G8151" s="13"/>
    </row>
    <row r="8152" spans="4:7" x14ac:dyDescent="0.2">
      <c r="D8152" s="13"/>
      <c r="G8152" s="13"/>
    </row>
    <row r="8153" spans="4:7" x14ac:dyDescent="0.2">
      <c r="D8153" s="13"/>
      <c r="G8153" s="13"/>
    </row>
    <row r="8154" spans="4:7" x14ac:dyDescent="0.2">
      <c r="D8154" s="13"/>
      <c r="G8154" s="13"/>
    </row>
    <row r="8155" spans="4:7" x14ac:dyDescent="0.2">
      <c r="D8155" s="13"/>
      <c r="G8155" s="13"/>
    </row>
    <row r="8156" spans="4:7" x14ac:dyDescent="0.2">
      <c r="D8156" s="13"/>
      <c r="G8156" s="13"/>
    </row>
    <row r="8157" spans="4:7" x14ac:dyDescent="0.2">
      <c r="D8157" s="13"/>
      <c r="G8157" s="13"/>
    </row>
    <row r="8158" spans="4:7" x14ac:dyDescent="0.2">
      <c r="D8158" s="13"/>
      <c r="G8158" s="13"/>
    </row>
    <row r="8159" spans="4:7" x14ac:dyDescent="0.2">
      <c r="D8159" s="13"/>
      <c r="G8159" s="13"/>
    </row>
    <row r="8160" spans="4:7" x14ac:dyDescent="0.2">
      <c r="D8160" s="13"/>
      <c r="G8160" s="13"/>
    </row>
    <row r="8161" spans="4:7" x14ac:dyDescent="0.2">
      <c r="D8161" s="13"/>
      <c r="G8161" s="13"/>
    </row>
    <row r="8162" spans="4:7" x14ac:dyDescent="0.2">
      <c r="D8162" s="13"/>
      <c r="G8162" s="13"/>
    </row>
    <row r="8163" spans="4:7" x14ac:dyDescent="0.2">
      <c r="D8163" s="13"/>
      <c r="G8163" s="13"/>
    </row>
    <row r="8164" spans="4:7" x14ac:dyDescent="0.2">
      <c r="D8164" s="13"/>
      <c r="G8164" s="13"/>
    </row>
    <row r="8165" spans="4:7" x14ac:dyDescent="0.2">
      <c r="D8165" s="13"/>
      <c r="G8165" s="13"/>
    </row>
    <row r="8166" spans="4:7" x14ac:dyDescent="0.2">
      <c r="D8166" s="13"/>
      <c r="G8166" s="13"/>
    </row>
    <row r="8167" spans="4:7" x14ac:dyDescent="0.2">
      <c r="D8167" s="13"/>
      <c r="G8167" s="13"/>
    </row>
    <row r="8168" spans="4:7" x14ac:dyDescent="0.2">
      <c r="D8168" s="13"/>
      <c r="G8168" s="13"/>
    </row>
    <row r="8169" spans="4:7" x14ac:dyDescent="0.2">
      <c r="D8169" s="13"/>
      <c r="G8169" s="13"/>
    </row>
    <row r="8170" spans="4:7" x14ac:dyDescent="0.2">
      <c r="D8170" s="13"/>
      <c r="G8170" s="13"/>
    </row>
    <row r="8171" spans="4:7" x14ac:dyDescent="0.2">
      <c r="D8171" s="13"/>
      <c r="G8171" s="13"/>
    </row>
    <row r="8172" spans="4:7" x14ac:dyDescent="0.2">
      <c r="D8172" s="13"/>
      <c r="G8172" s="13"/>
    </row>
    <row r="8173" spans="4:7" x14ac:dyDescent="0.2">
      <c r="D8173" s="13"/>
      <c r="G8173" s="13"/>
    </row>
    <row r="8174" spans="4:7" x14ac:dyDescent="0.2">
      <c r="D8174" s="13"/>
      <c r="G8174" s="13"/>
    </row>
    <row r="8175" spans="4:7" x14ac:dyDescent="0.2">
      <c r="D8175" s="13"/>
      <c r="G8175" s="13"/>
    </row>
    <row r="8176" spans="4:7" x14ac:dyDescent="0.2">
      <c r="D8176" s="13"/>
      <c r="G8176" s="13"/>
    </row>
    <row r="8177" spans="4:7" x14ac:dyDescent="0.2">
      <c r="D8177" s="13"/>
      <c r="G8177" s="13"/>
    </row>
    <row r="8178" spans="4:7" x14ac:dyDescent="0.2">
      <c r="D8178" s="13"/>
      <c r="G8178" s="13"/>
    </row>
    <row r="8179" spans="4:7" x14ac:dyDescent="0.2">
      <c r="D8179" s="13"/>
      <c r="G8179" s="13"/>
    </row>
    <row r="8180" spans="4:7" x14ac:dyDescent="0.2">
      <c r="D8180" s="13"/>
      <c r="G8180" s="13"/>
    </row>
    <row r="8181" spans="4:7" x14ac:dyDescent="0.2">
      <c r="D8181" s="13"/>
      <c r="G8181" s="13"/>
    </row>
    <row r="8182" spans="4:7" x14ac:dyDescent="0.2">
      <c r="D8182" s="13"/>
      <c r="G8182" s="13"/>
    </row>
    <row r="8183" spans="4:7" x14ac:dyDescent="0.2">
      <c r="D8183" s="13"/>
      <c r="G8183" s="13"/>
    </row>
    <row r="8184" spans="4:7" x14ac:dyDescent="0.2">
      <c r="D8184" s="13"/>
      <c r="G8184" s="13"/>
    </row>
    <row r="8185" spans="4:7" x14ac:dyDescent="0.2">
      <c r="D8185" s="13"/>
      <c r="G8185" s="13"/>
    </row>
    <row r="8186" spans="4:7" x14ac:dyDescent="0.2">
      <c r="D8186" s="13"/>
      <c r="G8186" s="13"/>
    </row>
    <row r="8187" spans="4:7" x14ac:dyDescent="0.2">
      <c r="D8187" s="13"/>
      <c r="G8187" s="13"/>
    </row>
    <row r="8188" spans="4:7" x14ac:dyDescent="0.2">
      <c r="D8188" s="13"/>
      <c r="G8188" s="13"/>
    </row>
    <row r="8189" spans="4:7" x14ac:dyDescent="0.2">
      <c r="D8189" s="13"/>
      <c r="G8189" s="13"/>
    </row>
    <row r="8190" spans="4:7" x14ac:dyDescent="0.2">
      <c r="D8190" s="13"/>
      <c r="G8190" s="13"/>
    </row>
    <row r="8191" spans="4:7" x14ac:dyDescent="0.2">
      <c r="D8191" s="13"/>
      <c r="G8191" s="13"/>
    </row>
    <row r="8192" spans="4:7" x14ac:dyDescent="0.2">
      <c r="D8192" s="13"/>
      <c r="G8192" s="13"/>
    </row>
    <row r="8193" spans="4:7" x14ac:dyDescent="0.2">
      <c r="D8193" s="13"/>
      <c r="G8193" s="13"/>
    </row>
    <row r="8194" spans="4:7" x14ac:dyDescent="0.2">
      <c r="D8194" s="13"/>
      <c r="G8194" s="13"/>
    </row>
    <row r="8195" spans="4:7" x14ac:dyDescent="0.2">
      <c r="D8195" s="13"/>
      <c r="G8195" s="13"/>
    </row>
    <row r="8196" spans="4:7" x14ac:dyDescent="0.2">
      <c r="D8196" s="13"/>
      <c r="G8196" s="13"/>
    </row>
    <row r="8197" spans="4:7" x14ac:dyDescent="0.2">
      <c r="D8197" s="13"/>
      <c r="G8197" s="13"/>
    </row>
    <row r="8198" spans="4:7" x14ac:dyDescent="0.2">
      <c r="D8198" s="13"/>
      <c r="G8198" s="13"/>
    </row>
    <row r="8199" spans="4:7" x14ac:dyDescent="0.2">
      <c r="D8199" s="13"/>
      <c r="G8199" s="13"/>
    </row>
    <row r="8200" spans="4:7" x14ac:dyDescent="0.2">
      <c r="D8200" s="13"/>
      <c r="G8200" s="13"/>
    </row>
    <row r="8201" spans="4:7" x14ac:dyDescent="0.2">
      <c r="D8201" s="13"/>
      <c r="G8201" s="13"/>
    </row>
    <row r="8202" spans="4:7" x14ac:dyDescent="0.2">
      <c r="D8202" s="13"/>
      <c r="G8202" s="13"/>
    </row>
    <row r="8203" spans="4:7" x14ac:dyDescent="0.2">
      <c r="D8203" s="13"/>
      <c r="G8203" s="13"/>
    </row>
    <row r="8204" spans="4:7" x14ac:dyDescent="0.2">
      <c r="D8204" s="13"/>
      <c r="G8204" s="13"/>
    </row>
    <row r="8205" spans="4:7" x14ac:dyDescent="0.2">
      <c r="D8205" s="13"/>
      <c r="G8205" s="13"/>
    </row>
    <row r="8206" spans="4:7" x14ac:dyDescent="0.2">
      <c r="D8206" s="13"/>
      <c r="G8206" s="13"/>
    </row>
    <row r="8207" spans="4:7" x14ac:dyDescent="0.2">
      <c r="D8207" s="13"/>
      <c r="G8207" s="13"/>
    </row>
    <row r="8208" spans="4:7" x14ac:dyDescent="0.2">
      <c r="D8208" s="13"/>
      <c r="G8208" s="13"/>
    </row>
    <row r="8209" spans="4:7" x14ac:dyDescent="0.2">
      <c r="D8209" s="13"/>
      <c r="G8209" s="13"/>
    </row>
    <row r="8210" spans="4:7" x14ac:dyDescent="0.2">
      <c r="D8210" s="13"/>
      <c r="G8210" s="13"/>
    </row>
    <row r="8211" spans="4:7" x14ac:dyDescent="0.2">
      <c r="D8211" s="13"/>
      <c r="G8211" s="13"/>
    </row>
    <row r="8212" spans="4:7" x14ac:dyDescent="0.2">
      <c r="D8212" s="13"/>
      <c r="G8212" s="13"/>
    </row>
    <row r="8213" spans="4:7" x14ac:dyDescent="0.2">
      <c r="D8213" s="13"/>
      <c r="G8213" s="13"/>
    </row>
    <row r="8214" spans="4:7" x14ac:dyDescent="0.2">
      <c r="D8214" s="13"/>
      <c r="G8214" s="13"/>
    </row>
    <row r="8215" spans="4:7" x14ac:dyDescent="0.2">
      <c r="D8215" s="13"/>
      <c r="G8215" s="13"/>
    </row>
    <row r="8216" spans="4:7" x14ac:dyDescent="0.2">
      <c r="D8216" s="13"/>
      <c r="G8216" s="13"/>
    </row>
    <row r="8217" spans="4:7" x14ac:dyDescent="0.2">
      <c r="D8217" s="13"/>
      <c r="G8217" s="13"/>
    </row>
    <row r="8218" spans="4:7" x14ac:dyDescent="0.2">
      <c r="D8218" s="13"/>
      <c r="G8218" s="13"/>
    </row>
    <row r="8219" spans="4:7" x14ac:dyDescent="0.2">
      <c r="D8219" s="13"/>
      <c r="G8219" s="13"/>
    </row>
    <row r="8220" spans="4:7" x14ac:dyDescent="0.2">
      <c r="D8220" s="13"/>
      <c r="G8220" s="13"/>
    </row>
    <row r="8221" spans="4:7" x14ac:dyDescent="0.2">
      <c r="D8221" s="13"/>
      <c r="G8221" s="13"/>
    </row>
    <row r="8222" spans="4:7" x14ac:dyDescent="0.2">
      <c r="D8222" s="13"/>
      <c r="G8222" s="13"/>
    </row>
    <row r="8223" spans="4:7" x14ac:dyDescent="0.2">
      <c r="D8223" s="13"/>
      <c r="G8223" s="13"/>
    </row>
    <row r="8224" spans="4:7" x14ac:dyDescent="0.2">
      <c r="D8224" s="13"/>
      <c r="G8224" s="13"/>
    </row>
    <row r="8225" spans="4:7" x14ac:dyDescent="0.2">
      <c r="D8225" s="13"/>
      <c r="G8225" s="13"/>
    </row>
    <row r="8226" spans="4:7" x14ac:dyDescent="0.2">
      <c r="D8226" s="13"/>
      <c r="G8226" s="13"/>
    </row>
    <row r="8227" spans="4:7" x14ac:dyDescent="0.2">
      <c r="D8227" s="13"/>
      <c r="G8227" s="13"/>
    </row>
    <row r="8228" spans="4:7" x14ac:dyDescent="0.2">
      <c r="D8228" s="13"/>
      <c r="G8228" s="13"/>
    </row>
    <row r="8229" spans="4:7" x14ac:dyDescent="0.2">
      <c r="D8229" s="13"/>
      <c r="G8229" s="13"/>
    </row>
    <row r="8230" spans="4:7" x14ac:dyDescent="0.2">
      <c r="D8230" s="13"/>
      <c r="G8230" s="13"/>
    </row>
    <row r="8231" spans="4:7" x14ac:dyDescent="0.2">
      <c r="D8231" s="13"/>
      <c r="G8231" s="13"/>
    </row>
    <row r="8232" spans="4:7" x14ac:dyDescent="0.2">
      <c r="D8232" s="13"/>
      <c r="G8232" s="13"/>
    </row>
    <row r="8233" spans="4:7" x14ac:dyDescent="0.2">
      <c r="D8233" s="13"/>
      <c r="G8233" s="13"/>
    </row>
    <row r="8234" spans="4:7" x14ac:dyDescent="0.2">
      <c r="D8234" s="13"/>
      <c r="G8234" s="13"/>
    </row>
    <row r="8235" spans="4:7" x14ac:dyDescent="0.2">
      <c r="D8235" s="13"/>
      <c r="G8235" s="13"/>
    </row>
    <row r="8236" spans="4:7" x14ac:dyDescent="0.2">
      <c r="D8236" s="13"/>
      <c r="G8236" s="13"/>
    </row>
    <row r="8237" spans="4:7" x14ac:dyDescent="0.2">
      <c r="D8237" s="13"/>
      <c r="G8237" s="13"/>
    </row>
    <row r="8238" spans="4:7" x14ac:dyDescent="0.2">
      <c r="D8238" s="13"/>
      <c r="G8238" s="13"/>
    </row>
    <row r="8239" spans="4:7" x14ac:dyDescent="0.2">
      <c r="D8239" s="13"/>
      <c r="G8239" s="13"/>
    </row>
    <row r="8240" spans="4:7" x14ac:dyDescent="0.2">
      <c r="D8240" s="13"/>
      <c r="G8240" s="13"/>
    </row>
    <row r="8241" spans="4:7" x14ac:dyDescent="0.2">
      <c r="D8241" s="13"/>
      <c r="G8241" s="13"/>
    </row>
    <row r="8242" spans="4:7" x14ac:dyDescent="0.2">
      <c r="D8242" s="13"/>
      <c r="G8242" s="13"/>
    </row>
    <row r="8243" spans="4:7" x14ac:dyDescent="0.2">
      <c r="D8243" s="13"/>
      <c r="G8243" s="13"/>
    </row>
    <row r="8244" spans="4:7" x14ac:dyDescent="0.2">
      <c r="D8244" s="13"/>
      <c r="G8244" s="13"/>
    </row>
    <row r="8245" spans="4:7" x14ac:dyDescent="0.2">
      <c r="D8245" s="13"/>
      <c r="G8245" s="13"/>
    </row>
    <row r="8246" spans="4:7" x14ac:dyDescent="0.2">
      <c r="D8246" s="13"/>
      <c r="G8246" s="13"/>
    </row>
    <row r="8247" spans="4:7" x14ac:dyDescent="0.2">
      <c r="D8247" s="13"/>
      <c r="G8247" s="13"/>
    </row>
    <row r="8248" spans="4:7" x14ac:dyDescent="0.2">
      <c r="D8248" s="13"/>
      <c r="G8248" s="13"/>
    </row>
    <row r="8249" spans="4:7" x14ac:dyDescent="0.2">
      <c r="D8249" s="13"/>
      <c r="G8249" s="13"/>
    </row>
    <row r="8250" spans="4:7" x14ac:dyDescent="0.2">
      <c r="D8250" s="13"/>
      <c r="G8250" s="13"/>
    </row>
    <row r="8251" spans="4:7" x14ac:dyDescent="0.2">
      <c r="D8251" s="13"/>
      <c r="G8251" s="13"/>
    </row>
    <row r="8252" spans="4:7" x14ac:dyDescent="0.2">
      <c r="D8252" s="13"/>
      <c r="G8252" s="13"/>
    </row>
    <row r="8253" spans="4:7" x14ac:dyDescent="0.2">
      <c r="D8253" s="13"/>
      <c r="G8253" s="13"/>
    </row>
    <row r="8254" spans="4:7" x14ac:dyDescent="0.2">
      <c r="D8254" s="13"/>
      <c r="G8254" s="13"/>
    </row>
    <row r="8255" spans="4:7" x14ac:dyDescent="0.2">
      <c r="D8255" s="13"/>
      <c r="G8255" s="13"/>
    </row>
    <row r="8256" spans="4:7" x14ac:dyDescent="0.2">
      <c r="D8256" s="13"/>
      <c r="G8256" s="13"/>
    </row>
    <row r="8257" spans="4:7" x14ac:dyDescent="0.2">
      <c r="D8257" s="13"/>
      <c r="G8257" s="13"/>
    </row>
    <row r="8258" spans="4:7" x14ac:dyDescent="0.2">
      <c r="D8258" s="13"/>
      <c r="G8258" s="13"/>
    </row>
    <row r="8259" spans="4:7" x14ac:dyDescent="0.2">
      <c r="D8259" s="13"/>
      <c r="G8259" s="13"/>
    </row>
    <row r="8260" spans="4:7" x14ac:dyDescent="0.2">
      <c r="D8260" s="13"/>
      <c r="G8260" s="13"/>
    </row>
    <row r="8261" spans="4:7" x14ac:dyDescent="0.2">
      <c r="D8261" s="13"/>
      <c r="G8261" s="13"/>
    </row>
    <row r="8262" spans="4:7" x14ac:dyDescent="0.2">
      <c r="D8262" s="13"/>
      <c r="G8262" s="13"/>
    </row>
    <row r="8263" spans="4:7" x14ac:dyDescent="0.2">
      <c r="D8263" s="13"/>
      <c r="G8263" s="13"/>
    </row>
    <row r="8264" spans="4:7" x14ac:dyDescent="0.2">
      <c r="D8264" s="13"/>
      <c r="G8264" s="13"/>
    </row>
    <row r="8265" spans="4:7" x14ac:dyDescent="0.2">
      <c r="D8265" s="13"/>
      <c r="G8265" s="13"/>
    </row>
    <row r="8266" spans="4:7" x14ac:dyDescent="0.2">
      <c r="D8266" s="13"/>
      <c r="G8266" s="13"/>
    </row>
    <row r="8267" spans="4:7" x14ac:dyDescent="0.2">
      <c r="D8267" s="13"/>
      <c r="G8267" s="13"/>
    </row>
    <row r="8268" spans="4:7" x14ac:dyDescent="0.2">
      <c r="D8268" s="13"/>
      <c r="G8268" s="13"/>
    </row>
    <row r="8269" spans="4:7" x14ac:dyDescent="0.2">
      <c r="D8269" s="13"/>
      <c r="G8269" s="13"/>
    </row>
    <row r="8270" spans="4:7" x14ac:dyDescent="0.2">
      <c r="D8270" s="13"/>
      <c r="G8270" s="13"/>
    </row>
    <row r="8271" spans="4:7" x14ac:dyDescent="0.2">
      <c r="D8271" s="13"/>
      <c r="G8271" s="13"/>
    </row>
    <row r="8272" spans="4:7" x14ac:dyDescent="0.2">
      <c r="D8272" s="13"/>
      <c r="G8272" s="13"/>
    </row>
    <row r="8273" spans="4:7" x14ac:dyDescent="0.2">
      <c r="D8273" s="13"/>
      <c r="G8273" s="13"/>
    </row>
    <row r="8274" spans="4:7" x14ac:dyDescent="0.2">
      <c r="D8274" s="13"/>
      <c r="G8274" s="13"/>
    </row>
    <row r="8275" spans="4:7" x14ac:dyDescent="0.2">
      <c r="D8275" s="13"/>
      <c r="G8275" s="13"/>
    </row>
    <row r="8276" spans="4:7" x14ac:dyDescent="0.2">
      <c r="D8276" s="13"/>
      <c r="G8276" s="13"/>
    </row>
    <row r="8277" spans="4:7" x14ac:dyDescent="0.2">
      <c r="D8277" s="13"/>
      <c r="G8277" s="13"/>
    </row>
    <row r="8278" spans="4:7" x14ac:dyDescent="0.2">
      <c r="D8278" s="13"/>
      <c r="G8278" s="13"/>
    </row>
    <row r="8279" spans="4:7" x14ac:dyDescent="0.2">
      <c r="D8279" s="13"/>
      <c r="G8279" s="13"/>
    </row>
    <row r="8280" spans="4:7" x14ac:dyDescent="0.2">
      <c r="D8280" s="13"/>
      <c r="G8280" s="13"/>
    </row>
    <row r="8281" spans="4:7" x14ac:dyDescent="0.2">
      <c r="D8281" s="13"/>
      <c r="G8281" s="13"/>
    </row>
    <row r="8282" spans="4:7" x14ac:dyDescent="0.2">
      <c r="D8282" s="13"/>
      <c r="G8282" s="13"/>
    </row>
    <row r="8283" spans="4:7" x14ac:dyDescent="0.2">
      <c r="D8283" s="13"/>
      <c r="G8283" s="13"/>
    </row>
    <row r="8284" spans="4:7" x14ac:dyDescent="0.2">
      <c r="D8284" s="13"/>
      <c r="G8284" s="13"/>
    </row>
    <row r="8285" spans="4:7" x14ac:dyDescent="0.2">
      <c r="D8285" s="13"/>
      <c r="G8285" s="13"/>
    </row>
    <row r="8286" spans="4:7" x14ac:dyDescent="0.2">
      <c r="D8286" s="13"/>
      <c r="G8286" s="13"/>
    </row>
    <row r="8287" spans="4:7" x14ac:dyDescent="0.2">
      <c r="D8287" s="13"/>
      <c r="G8287" s="13"/>
    </row>
    <row r="8288" spans="4:7" x14ac:dyDescent="0.2">
      <c r="D8288" s="13"/>
      <c r="G8288" s="13"/>
    </row>
    <row r="8289" spans="4:7" x14ac:dyDescent="0.2">
      <c r="D8289" s="13"/>
      <c r="G8289" s="13"/>
    </row>
    <row r="8290" spans="4:7" x14ac:dyDescent="0.2">
      <c r="D8290" s="13"/>
      <c r="G8290" s="13"/>
    </row>
    <row r="8291" spans="4:7" x14ac:dyDescent="0.2">
      <c r="D8291" s="13"/>
      <c r="G8291" s="13"/>
    </row>
    <row r="8292" spans="4:7" x14ac:dyDescent="0.2">
      <c r="D8292" s="13"/>
      <c r="G8292" s="13"/>
    </row>
    <row r="8293" spans="4:7" x14ac:dyDescent="0.2">
      <c r="D8293" s="13"/>
      <c r="G8293" s="13"/>
    </row>
    <row r="8294" spans="4:7" x14ac:dyDescent="0.2">
      <c r="D8294" s="13"/>
      <c r="G8294" s="13"/>
    </row>
    <row r="8295" spans="4:7" x14ac:dyDescent="0.2">
      <c r="D8295" s="13"/>
      <c r="G8295" s="13"/>
    </row>
    <row r="8296" spans="4:7" x14ac:dyDescent="0.2">
      <c r="D8296" s="13"/>
      <c r="G8296" s="13"/>
    </row>
    <row r="8297" spans="4:7" x14ac:dyDescent="0.2">
      <c r="D8297" s="13"/>
      <c r="G8297" s="13"/>
    </row>
    <row r="8298" spans="4:7" x14ac:dyDescent="0.2">
      <c r="D8298" s="13"/>
      <c r="G8298" s="13"/>
    </row>
    <row r="8299" spans="4:7" x14ac:dyDescent="0.2">
      <c r="D8299" s="13"/>
      <c r="G8299" s="13"/>
    </row>
    <row r="8300" spans="4:7" x14ac:dyDescent="0.2">
      <c r="D8300" s="13"/>
      <c r="G8300" s="13"/>
    </row>
    <row r="8301" spans="4:7" x14ac:dyDescent="0.2">
      <c r="D8301" s="13"/>
      <c r="G8301" s="13"/>
    </row>
    <row r="8302" spans="4:7" x14ac:dyDescent="0.2">
      <c r="D8302" s="13"/>
      <c r="G8302" s="13"/>
    </row>
    <row r="8303" spans="4:7" x14ac:dyDescent="0.2">
      <c r="D8303" s="13"/>
      <c r="G8303" s="13"/>
    </row>
    <row r="8304" spans="4:7" x14ac:dyDescent="0.2">
      <c r="D8304" s="13"/>
      <c r="G8304" s="13"/>
    </row>
    <row r="8305" spans="4:7" x14ac:dyDescent="0.2">
      <c r="D8305" s="13"/>
      <c r="G8305" s="13"/>
    </row>
    <row r="8306" spans="4:7" x14ac:dyDescent="0.2">
      <c r="D8306" s="13"/>
      <c r="G8306" s="13"/>
    </row>
    <row r="8307" spans="4:7" x14ac:dyDescent="0.2">
      <c r="D8307" s="13"/>
      <c r="G8307" s="13"/>
    </row>
    <row r="8308" spans="4:7" x14ac:dyDescent="0.2">
      <c r="D8308" s="13"/>
      <c r="G8308" s="13"/>
    </row>
    <row r="8309" spans="4:7" x14ac:dyDescent="0.2">
      <c r="D8309" s="13"/>
      <c r="G8309" s="13"/>
    </row>
    <row r="8310" spans="4:7" x14ac:dyDescent="0.2">
      <c r="D8310" s="13"/>
      <c r="G8310" s="13"/>
    </row>
    <row r="8311" spans="4:7" x14ac:dyDescent="0.2">
      <c r="D8311" s="13"/>
      <c r="G8311" s="13"/>
    </row>
    <row r="8312" spans="4:7" x14ac:dyDescent="0.2">
      <c r="D8312" s="13"/>
      <c r="G8312" s="13"/>
    </row>
    <row r="8313" spans="4:7" x14ac:dyDescent="0.2">
      <c r="D8313" s="13"/>
      <c r="G8313" s="13"/>
    </row>
    <row r="8314" spans="4:7" x14ac:dyDescent="0.2">
      <c r="D8314" s="13"/>
      <c r="G8314" s="13"/>
    </row>
    <row r="8315" spans="4:7" x14ac:dyDescent="0.2">
      <c r="D8315" s="13"/>
      <c r="G8315" s="13"/>
    </row>
    <row r="8316" spans="4:7" x14ac:dyDescent="0.2">
      <c r="D8316" s="13"/>
      <c r="G8316" s="13"/>
    </row>
    <row r="8317" spans="4:7" x14ac:dyDescent="0.2">
      <c r="D8317" s="13"/>
      <c r="G8317" s="13"/>
    </row>
    <row r="8318" spans="4:7" x14ac:dyDescent="0.2">
      <c r="D8318" s="13"/>
      <c r="G8318" s="13"/>
    </row>
    <row r="8319" spans="4:7" x14ac:dyDescent="0.2">
      <c r="D8319" s="13"/>
      <c r="G8319" s="13"/>
    </row>
    <row r="8320" spans="4:7" x14ac:dyDescent="0.2">
      <c r="D8320" s="13"/>
      <c r="G8320" s="13"/>
    </row>
    <row r="8321" spans="4:7" x14ac:dyDescent="0.2">
      <c r="D8321" s="13"/>
      <c r="G8321" s="13"/>
    </row>
    <row r="8322" spans="4:7" x14ac:dyDescent="0.2">
      <c r="D8322" s="13"/>
      <c r="G8322" s="13"/>
    </row>
    <row r="8323" spans="4:7" x14ac:dyDescent="0.2">
      <c r="D8323" s="13"/>
      <c r="G8323" s="13"/>
    </row>
    <row r="8324" spans="4:7" x14ac:dyDescent="0.2">
      <c r="D8324" s="13"/>
      <c r="G8324" s="13"/>
    </row>
    <row r="8325" spans="4:7" x14ac:dyDescent="0.2">
      <c r="D8325" s="13"/>
      <c r="G8325" s="13"/>
    </row>
    <row r="8326" spans="4:7" x14ac:dyDescent="0.2">
      <c r="D8326" s="13"/>
      <c r="G8326" s="13"/>
    </row>
    <row r="8327" spans="4:7" x14ac:dyDescent="0.2">
      <c r="D8327" s="13"/>
      <c r="G8327" s="13"/>
    </row>
    <row r="8328" spans="4:7" x14ac:dyDescent="0.2">
      <c r="D8328" s="13"/>
      <c r="G8328" s="13"/>
    </row>
    <row r="8329" spans="4:7" x14ac:dyDescent="0.2">
      <c r="D8329" s="13"/>
      <c r="G8329" s="13"/>
    </row>
    <row r="8330" spans="4:7" x14ac:dyDescent="0.2">
      <c r="D8330" s="13"/>
      <c r="G8330" s="13"/>
    </row>
    <row r="8331" spans="4:7" x14ac:dyDescent="0.2">
      <c r="D8331" s="13"/>
      <c r="G8331" s="13"/>
    </row>
    <row r="8332" spans="4:7" x14ac:dyDescent="0.2">
      <c r="D8332" s="13"/>
      <c r="G8332" s="13"/>
    </row>
    <row r="8333" spans="4:7" x14ac:dyDescent="0.2">
      <c r="D8333" s="13"/>
      <c r="G8333" s="13"/>
    </row>
    <row r="8334" spans="4:7" x14ac:dyDescent="0.2">
      <c r="D8334" s="13"/>
      <c r="G8334" s="13"/>
    </row>
    <row r="8335" spans="4:7" x14ac:dyDescent="0.2">
      <c r="D8335" s="13"/>
      <c r="G8335" s="13"/>
    </row>
    <row r="8336" spans="4:7" x14ac:dyDescent="0.2">
      <c r="D8336" s="13"/>
      <c r="G8336" s="13"/>
    </row>
    <row r="8337" spans="4:7" x14ac:dyDescent="0.2">
      <c r="D8337" s="13"/>
      <c r="G8337" s="13"/>
    </row>
    <row r="8338" spans="4:7" x14ac:dyDescent="0.2">
      <c r="D8338" s="13"/>
      <c r="G8338" s="13"/>
    </row>
    <row r="8339" spans="4:7" x14ac:dyDescent="0.2">
      <c r="D8339" s="13"/>
      <c r="G8339" s="13"/>
    </row>
    <row r="8340" spans="4:7" x14ac:dyDescent="0.2">
      <c r="D8340" s="13"/>
      <c r="G8340" s="13"/>
    </row>
    <row r="8341" spans="4:7" x14ac:dyDescent="0.2">
      <c r="D8341" s="13"/>
      <c r="G8341" s="13"/>
    </row>
    <row r="8342" spans="4:7" x14ac:dyDescent="0.2">
      <c r="D8342" s="13"/>
      <c r="G8342" s="13"/>
    </row>
    <row r="8343" spans="4:7" x14ac:dyDescent="0.2">
      <c r="D8343" s="13"/>
      <c r="G8343" s="13"/>
    </row>
    <row r="8344" spans="4:7" x14ac:dyDescent="0.2">
      <c r="D8344" s="13"/>
      <c r="G8344" s="13"/>
    </row>
    <row r="8345" spans="4:7" x14ac:dyDescent="0.2">
      <c r="D8345" s="13"/>
      <c r="G8345" s="13"/>
    </row>
    <row r="8346" spans="4:7" x14ac:dyDescent="0.2">
      <c r="D8346" s="13"/>
      <c r="G8346" s="13"/>
    </row>
    <row r="8347" spans="4:7" x14ac:dyDescent="0.2">
      <c r="D8347" s="13"/>
      <c r="G8347" s="13"/>
    </row>
    <row r="8348" spans="4:7" x14ac:dyDescent="0.2">
      <c r="D8348" s="13"/>
      <c r="G8348" s="13"/>
    </row>
    <row r="8349" spans="4:7" x14ac:dyDescent="0.2">
      <c r="D8349" s="13"/>
      <c r="G8349" s="13"/>
    </row>
    <row r="8350" spans="4:7" x14ac:dyDescent="0.2">
      <c r="D8350" s="13"/>
      <c r="G8350" s="13"/>
    </row>
    <row r="8351" spans="4:7" x14ac:dyDescent="0.2">
      <c r="D8351" s="13"/>
      <c r="G8351" s="13"/>
    </row>
    <row r="8352" spans="4:7" x14ac:dyDescent="0.2">
      <c r="D8352" s="13"/>
      <c r="G8352" s="13"/>
    </row>
    <row r="8353" spans="4:7" x14ac:dyDescent="0.2">
      <c r="D8353" s="13"/>
      <c r="G8353" s="13"/>
    </row>
    <row r="8354" spans="4:7" x14ac:dyDescent="0.2">
      <c r="D8354" s="13"/>
      <c r="G8354" s="13"/>
    </row>
    <row r="8355" spans="4:7" x14ac:dyDescent="0.2">
      <c r="D8355" s="13"/>
      <c r="G8355" s="13"/>
    </row>
    <row r="8356" spans="4:7" x14ac:dyDescent="0.2">
      <c r="D8356" s="13"/>
      <c r="G8356" s="13"/>
    </row>
    <row r="8357" spans="4:7" x14ac:dyDescent="0.2">
      <c r="D8357" s="13"/>
      <c r="G8357" s="13"/>
    </row>
    <row r="8358" spans="4:7" x14ac:dyDescent="0.2">
      <c r="D8358" s="13"/>
      <c r="G8358" s="13"/>
    </row>
    <row r="8359" spans="4:7" x14ac:dyDescent="0.2">
      <c r="D8359" s="13"/>
      <c r="G8359" s="13"/>
    </row>
    <row r="8360" spans="4:7" x14ac:dyDescent="0.2">
      <c r="D8360" s="13"/>
      <c r="G8360" s="13"/>
    </row>
    <row r="8361" spans="4:7" x14ac:dyDescent="0.2">
      <c r="D8361" s="13"/>
      <c r="G8361" s="13"/>
    </row>
    <row r="8362" spans="4:7" x14ac:dyDescent="0.2">
      <c r="D8362" s="13"/>
      <c r="G8362" s="13"/>
    </row>
    <row r="8363" spans="4:7" x14ac:dyDescent="0.2">
      <c r="D8363" s="13"/>
      <c r="G8363" s="13"/>
    </row>
    <row r="8364" spans="4:7" x14ac:dyDescent="0.2">
      <c r="D8364" s="13"/>
      <c r="G8364" s="13"/>
    </row>
    <row r="8365" spans="4:7" x14ac:dyDescent="0.2">
      <c r="D8365" s="13"/>
      <c r="G8365" s="13"/>
    </row>
    <row r="8366" spans="4:7" x14ac:dyDescent="0.2">
      <c r="D8366" s="13"/>
      <c r="G8366" s="13"/>
    </row>
    <row r="8367" spans="4:7" x14ac:dyDescent="0.2">
      <c r="D8367" s="13"/>
      <c r="G8367" s="13"/>
    </row>
    <row r="8368" spans="4:7" x14ac:dyDescent="0.2">
      <c r="D8368" s="13"/>
      <c r="G8368" s="13"/>
    </row>
    <row r="8369" spans="4:7" x14ac:dyDescent="0.2">
      <c r="D8369" s="13"/>
      <c r="G8369" s="13"/>
    </row>
    <row r="8370" spans="4:7" x14ac:dyDescent="0.2">
      <c r="D8370" s="13"/>
      <c r="G8370" s="13"/>
    </row>
    <row r="8371" spans="4:7" x14ac:dyDescent="0.2">
      <c r="D8371" s="13"/>
      <c r="G8371" s="13"/>
    </row>
    <row r="8372" spans="4:7" x14ac:dyDescent="0.2">
      <c r="D8372" s="13"/>
      <c r="G8372" s="13"/>
    </row>
    <row r="8373" spans="4:7" x14ac:dyDescent="0.2">
      <c r="D8373" s="13"/>
      <c r="G8373" s="13"/>
    </row>
    <row r="8374" spans="4:7" x14ac:dyDescent="0.2">
      <c r="D8374" s="13"/>
      <c r="G8374" s="13"/>
    </row>
    <row r="8375" spans="4:7" x14ac:dyDescent="0.2">
      <c r="D8375" s="13"/>
      <c r="G8375" s="13"/>
    </row>
    <row r="8376" spans="4:7" x14ac:dyDescent="0.2">
      <c r="D8376" s="13"/>
      <c r="G8376" s="13"/>
    </row>
    <row r="8377" spans="4:7" x14ac:dyDescent="0.2">
      <c r="D8377" s="13"/>
      <c r="G8377" s="13"/>
    </row>
    <row r="8378" spans="4:7" x14ac:dyDescent="0.2">
      <c r="D8378" s="13"/>
      <c r="G8378" s="13"/>
    </row>
    <row r="8379" spans="4:7" x14ac:dyDescent="0.2">
      <c r="D8379" s="13"/>
      <c r="G8379" s="13"/>
    </row>
    <row r="8380" spans="4:7" x14ac:dyDescent="0.2">
      <c r="D8380" s="13"/>
      <c r="G8380" s="13"/>
    </row>
    <row r="8381" spans="4:7" x14ac:dyDescent="0.2">
      <c r="D8381" s="13"/>
      <c r="G8381" s="13"/>
    </row>
    <row r="8382" spans="4:7" x14ac:dyDescent="0.2">
      <c r="D8382" s="13"/>
      <c r="G8382" s="13"/>
    </row>
    <row r="8383" spans="4:7" x14ac:dyDescent="0.2">
      <c r="D8383" s="13"/>
      <c r="G8383" s="13"/>
    </row>
    <row r="8384" spans="4:7" x14ac:dyDescent="0.2">
      <c r="D8384" s="13"/>
      <c r="G8384" s="13"/>
    </row>
    <row r="8385" spans="4:7" x14ac:dyDescent="0.2">
      <c r="D8385" s="13"/>
      <c r="G8385" s="13"/>
    </row>
    <row r="8386" spans="4:7" x14ac:dyDescent="0.2">
      <c r="D8386" s="13"/>
      <c r="G8386" s="13"/>
    </row>
    <row r="8387" spans="4:7" x14ac:dyDescent="0.2">
      <c r="D8387" s="13"/>
      <c r="G8387" s="13"/>
    </row>
    <row r="8388" spans="4:7" x14ac:dyDescent="0.2">
      <c r="D8388" s="13"/>
      <c r="G8388" s="13"/>
    </row>
    <row r="8389" spans="4:7" x14ac:dyDescent="0.2">
      <c r="D8389" s="13"/>
      <c r="G8389" s="13"/>
    </row>
    <row r="8390" spans="4:7" x14ac:dyDescent="0.2">
      <c r="D8390" s="13"/>
      <c r="G8390" s="13"/>
    </row>
    <row r="8391" spans="4:7" x14ac:dyDescent="0.2">
      <c r="D8391" s="13"/>
      <c r="G8391" s="13"/>
    </row>
    <row r="8392" spans="4:7" x14ac:dyDescent="0.2">
      <c r="D8392" s="13"/>
      <c r="G8392" s="13"/>
    </row>
    <row r="8393" spans="4:7" x14ac:dyDescent="0.2">
      <c r="D8393" s="13"/>
      <c r="G8393" s="13"/>
    </row>
    <row r="8394" spans="4:7" x14ac:dyDescent="0.2">
      <c r="D8394" s="13"/>
      <c r="G8394" s="13"/>
    </row>
    <row r="8395" spans="4:7" x14ac:dyDescent="0.2">
      <c r="D8395" s="13"/>
      <c r="G8395" s="13"/>
    </row>
    <row r="8396" spans="4:7" x14ac:dyDescent="0.2">
      <c r="D8396" s="13"/>
      <c r="G8396" s="13"/>
    </row>
    <row r="8397" spans="4:7" x14ac:dyDescent="0.2">
      <c r="D8397" s="13"/>
      <c r="G8397" s="13"/>
    </row>
    <row r="8398" spans="4:7" x14ac:dyDescent="0.2">
      <c r="D8398" s="13"/>
      <c r="G8398" s="13"/>
    </row>
    <row r="8399" spans="4:7" x14ac:dyDescent="0.2">
      <c r="D8399" s="13"/>
      <c r="G8399" s="13"/>
    </row>
    <row r="8400" spans="4:7" x14ac:dyDescent="0.2">
      <c r="D8400" s="13"/>
      <c r="G8400" s="13"/>
    </row>
    <row r="8401" spans="4:7" x14ac:dyDescent="0.2">
      <c r="D8401" s="13"/>
      <c r="G8401" s="13"/>
    </row>
    <row r="8402" spans="4:7" x14ac:dyDescent="0.2">
      <c r="D8402" s="13"/>
      <c r="G8402" s="13"/>
    </row>
    <row r="8403" spans="4:7" x14ac:dyDescent="0.2">
      <c r="D8403" s="13"/>
      <c r="G8403" s="13"/>
    </row>
    <row r="8404" spans="4:7" x14ac:dyDescent="0.2">
      <c r="D8404" s="13"/>
      <c r="G8404" s="13"/>
    </row>
    <row r="8405" spans="4:7" x14ac:dyDescent="0.2">
      <c r="D8405" s="13"/>
      <c r="G8405" s="13"/>
    </row>
    <row r="8406" spans="4:7" x14ac:dyDescent="0.2">
      <c r="D8406" s="13"/>
      <c r="G8406" s="13"/>
    </row>
    <row r="8407" spans="4:7" x14ac:dyDescent="0.2">
      <c r="D8407" s="13"/>
      <c r="G8407" s="13"/>
    </row>
    <row r="8408" spans="4:7" x14ac:dyDescent="0.2">
      <c r="D8408" s="13"/>
      <c r="G8408" s="13"/>
    </row>
    <row r="8409" spans="4:7" x14ac:dyDescent="0.2">
      <c r="D8409" s="13"/>
      <c r="G8409" s="13"/>
    </row>
    <row r="8410" spans="4:7" x14ac:dyDescent="0.2">
      <c r="D8410" s="13"/>
      <c r="G8410" s="13"/>
    </row>
    <row r="8411" spans="4:7" x14ac:dyDescent="0.2">
      <c r="D8411" s="13"/>
      <c r="G8411" s="13"/>
    </row>
    <row r="8412" spans="4:7" x14ac:dyDescent="0.2">
      <c r="D8412" s="13"/>
      <c r="G8412" s="13"/>
    </row>
    <row r="8413" spans="4:7" x14ac:dyDescent="0.2">
      <c r="D8413" s="13"/>
      <c r="G8413" s="13"/>
    </row>
    <row r="8414" spans="4:7" x14ac:dyDescent="0.2">
      <c r="D8414" s="13"/>
      <c r="G8414" s="13"/>
    </row>
    <row r="8415" spans="4:7" x14ac:dyDescent="0.2">
      <c r="D8415" s="13"/>
      <c r="G8415" s="13"/>
    </row>
    <row r="8416" spans="4:7" x14ac:dyDescent="0.2">
      <c r="D8416" s="13"/>
      <c r="G8416" s="13"/>
    </row>
    <row r="8417" spans="4:7" x14ac:dyDescent="0.2">
      <c r="D8417" s="13"/>
      <c r="G8417" s="13"/>
    </row>
    <row r="8418" spans="4:7" x14ac:dyDescent="0.2">
      <c r="D8418" s="13"/>
      <c r="G8418" s="13"/>
    </row>
    <row r="8419" spans="4:7" x14ac:dyDescent="0.2">
      <c r="D8419" s="13"/>
      <c r="G8419" s="13"/>
    </row>
    <row r="8420" spans="4:7" x14ac:dyDescent="0.2">
      <c r="D8420" s="13"/>
      <c r="G8420" s="13"/>
    </row>
    <row r="8421" spans="4:7" x14ac:dyDescent="0.2">
      <c r="D8421" s="13"/>
      <c r="G8421" s="13"/>
    </row>
    <row r="8422" spans="4:7" x14ac:dyDescent="0.2">
      <c r="D8422" s="13"/>
      <c r="G8422" s="13"/>
    </row>
    <row r="8423" spans="4:7" x14ac:dyDescent="0.2">
      <c r="D8423" s="13"/>
      <c r="G8423" s="13"/>
    </row>
    <row r="8424" spans="4:7" x14ac:dyDescent="0.2">
      <c r="D8424" s="13"/>
      <c r="G8424" s="13"/>
    </row>
    <row r="8425" spans="4:7" x14ac:dyDescent="0.2">
      <c r="D8425" s="13"/>
      <c r="G8425" s="13"/>
    </row>
    <row r="8426" spans="4:7" x14ac:dyDescent="0.2">
      <c r="D8426" s="13"/>
      <c r="G8426" s="13"/>
    </row>
    <row r="8427" spans="4:7" x14ac:dyDescent="0.2">
      <c r="D8427" s="13"/>
      <c r="G8427" s="13"/>
    </row>
    <row r="8428" spans="4:7" x14ac:dyDescent="0.2">
      <c r="D8428" s="13"/>
      <c r="G8428" s="13"/>
    </row>
    <row r="8429" spans="4:7" x14ac:dyDescent="0.2">
      <c r="D8429" s="13"/>
      <c r="G8429" s="13"/>
    </row>
    <row r="8430" spans="4:7" x14ac:dyDescent="0.2">
      <c r="D8430" s="13"/>
      <c r="G8430" s="13"/>
    </row>
    <row r="8431" spans="4:7" x14ac:dyDescent="0.2">
      <c r="D8431" s="13"/>
      <c r="G8431" s="13"/>
    </row>
    <row r="8432" spans="4:7" x14ac:dyDescent="0.2">
      <c r="D8432" s="13"/>
      <c r="G8432" s="13"/>
    </row>
    <row r="8433" spans="4:7" x14ac:dyDescent="0.2">
      <c r="D8433" s="13"/>
      <c r="G8433" s="13"/>
    </row>
    <row r="8434" spans="4:7" x14ac:dyDescent="0.2">
      <c r="D8434" s="13"/>
      <c r="G8434" s="13"/>
    </row>
    <row r="8435" spans="4:7" x14ac:dyDescent="0.2">
      <c r="D8435" s="13"/>
      <c r="G8435" s="13"/>
    </row>
    <row r="8436" spans="4:7" x14ac:dyDescent="0.2">
      <c r="D8436" s="13"/>
      <c r="G8436" s="13"/>
    </row>
    <row r="8437" spans="4:7" x14ac:dyDescent="0.2">
      <c r="D8437" s="13"/>
      <c r="G8437" s="13"/>
    </row>
    <row r="8438" spans="4:7" x14ac:dyDescent="0.2">
      <c r="D8438" s="13"/>
      <c r="G8438" s="13"/>
    </row>
    <row r="8439" spans="4:7" x14ac:dyDescent="0.2">
      <c r="D8439" s="13"/>
      <c r="G8439" s="13"/>
    </row>
    <row r="8440" spans="4:7" x14ac:dyDescent="0.2">
      <c r="D8440" s="13"/>
      <c r="G8440" s="13"/>
    </row>
    <row r="8441" spans="4:7" x14ac:dyDescent="0.2">
      <c r="D8441" s="13"/>
      <c r="G8441" s="13"/>
    </row>
    <row r="8442" spans="4:7" x14ac:dyDescent="0.2">
      <c r="D8442" s="13"/>
      <c r="G8442" s="13"/>
    </row>
    <row r="8443" spans="4:7" x14ac:dyDescent="0.2">
      <c r="D8443" s="13"/>
      <c r="G8443" s="13"/>
    </row>
    <row r="8444" spans="4:7" x14ac:dyDescent="0.2">
      <c r="D8444" s="13"/>
      <c r="G8444" s="13"/>
    </row>
    <row r="8445" spans="4:7" x14ac:dyDescent="0.2">
      <c r="D8445" s="13"/>
      <c r="G8445" s="13"/>
    </row>
    <row r="8446" spans="4:7" x14ac:dyDescent="0.2">
      <c r="D8446" s="13"/>
      <c r="G8446" s="13"/>
    </row>
    <row r="8447" spans="4:7" x14ac:dyDescent="0.2">
      <c r="D8447" s="13"/>
      <c r="G8447" s="13"/>
    </row>
    <row r="8448" spans="4:7" x14ac:dyDescent="0.2">
      <c r="D8448" s="13"/>
      <c r="G8448" s="13"/>
    </row>
    <row r="8449" spans="4:7" x14ac:dyDescent="0.2">
      <c r="D8449" s="13"/>
      <c r="G8449" s="13"/>
    </row>
    <row r="8450" spans="4:7" x14ac:dyDescent="0.2">
      <c r="D8450" s="13"/>
      <c r="G8450" s="13"/>
    </row>
    <row r="8451" spans="4:7" x14ac:dyDescent="0.2">
      <c r="D8451" s="13"/>
      <c r="G8451" s="13"/>
    </row>
    <row r="8452" spans="4:7" x14ac:dyDescent="0.2">
      <c r="D8452" s="13"/>
      <c r="G8452" s="13"/>
    </row>
    <row r="8453" spans="4:7" x14ac:dyDescent="0.2">
      <c r="D8453" s="13"/>
      <c r="G8453" s="13"/>
    </row>
    <row r="8454" spans="4:7" x14ac:dyDescent="0.2">
      <c r="D8454" s="13"/>
      <c r="G8454" s="13"/>
    </row>
    <row r="8455" spans="4:7" x14ac:dyDescent="0.2">
      <c r="D8455" s="13"/>
      <c r="G8455" s="13"/>
    </row>
    <row r="8456" spans="4:7" x14ac:dyDescent="0.2">
      <c r="D8456" s="13"/>
      <c r="G8456" s="13"/>
    </row>
    <row r="8457" spans="4:7" x14ac:dyDescent="0.2">
      <c r="D8457" s="13"/>
      <c r="G8457" s="13"/>
    </row>
    <row r="8458" spans="4:7" x14ac:dyDescent="0.2">
      <c r="D8458" s="13"/>
      <c r="G8458" s="13"/>
    </row>
    <row r="8459" spans="4:7" x14ac:dyDescent="0.2">
      <c r="D8459" s="13"/>
      <c r="G8459" s="13"/>
    </row>
    <row r="8460" spans="4:7" x14ac:dyDescent="0.2">
      <c r="D8460" s="13"/>
      <c r="G8460" s="13"/>
    </row>
    <row r="8461" spans="4:7" x14ac:dyDescent="0.2">
      <c r="D8461" s="13"/>
      <c r="G8461" s="13"/>
    </row>
    <row r="8462" spans="4:7" x14ac:dyDescent="0.2">
      <c r="D8462" s="13"/>
      <c r="G8462" s="13"/>
    </row>
    <row r="8463" spans="4:7" x14ac:dyDescent="0.2">
      <c r="D8463" s="13"/>
      <c r="G8463" s="13"/>
    </row>
    <row r="8464" spans="4:7" x14ac:dyDescent="0.2">
      <c r="D8464" s="13"/>
      <c r="G8464" s="13"/>
    </row>
    <row r="8465" spans="4:7" x14ac:dyDescent="0.2">
      <c r="D8465" s="13"/>
      <c r="G8465" s="13"/>
    </row>
    <row r="8466" spans="4:7" x14ac:dyDescent="0.2">
      <c r="D8466" s="13"/>
      <c r="G8466" s="13"/>
    </row>
    <row r="8467" spans="4:7" x14ac:dyDescent="0.2">
      <c r="D8467" s="13"/>
      <c r="G8467" s="13"/>
    </row>
    <row r="8468" spans="4:7" x14ac:dyDescent="0.2">
      <c r="D8468" s="13"/>
      <c r="G8468" s="13"/>
    </row>
    <row r="8469" spans="4:7" x14ac:dyDescent="0.2">
      <c r="D8469" s="13"/>
      <c r="G8469" s="13"/>
    </row>
    <row r="8470" spans="4:7" x14ac:dyDescent="0.2">
      <c r="D8470" s="13"/>
      <c r="G8470" s="13"/>
    </row>
    <row r="8471" spans="4:7" x14ac:dyDescent="0.2">
      <c r="D8471" s="13"/>
      <c r="G8471" s="13"/>
    </row>
    <row r="8472" spans="4:7" x14ac:dyDescent="0.2">
      <c r="D8472" s="13"/>
      <c r="G8472" s="13"/>
    </row>
    <row r="8473" spans="4:7" x14ac:dyDescent="0.2">
      <c r="D8473" s="13"/>
      <c r="G8473" s="13"/>
    </row>
    <row r="8474" spans="4:7" x14ac:dyDescent="0.2">
      <c r="D8474" s="13"/>
      <c r="G8474" s="13"/>
    </row>
    <row r="8475" spans="4:7" x14ac:dyDescent="0.2">
      <c r="D8475" s="13"/>
      <c r="G8475" s="13"/>
    </row>
    <row r="8476" spans="4:7" x14ac:dyDescent="0.2">
      <c r="D8476" s="13"/>
      <c r="G8476" s="13"/>
    </row>
    <row r="8477" spans="4:7" x14ac:dyDescent="0.2">
      <c r="D8477" s="13"/>
      <c r="G8477" s="13"/>
    </row>
    <row r="8478" spans="4:7" x14ac:dyDescent="0.2">
      <c r="D8478" s="13"/>
      <c r="G8478" s="13"/>
    </row>
    <row r="8479" spans="4:7" x14ac:dyDescent="0.2">
      <c r="D8479" s="13"/>
      <c r="G8479" s="13"/>
    </row>
    <row r="8480" spans="4:7" x14ac:dyDescent="0.2">
      <c r="D8480" s="13"/>
      <c r="G8480" s="13"/>
    </row>
    <row r="8481" spans="4:7" x14ac:dyDescent="0.2">
      <c r="D8481" s="13"/>
      <c r="G8481" s="13"/>
    </row>
    <row r="8482" spans="4:7" x14ac:dyDescent="0.2">
      <c r="D8482" s="13"/>
      <c r="G8482" s="13"/>
    </row>
    <row r="8483" spans="4:7" x14ac:dyDescent="0.2">
      <c r="D8483" s="13"/>
      <c r="G8483" s="13"/>
    </row>
    <row r="8484" spans="4:7" x14ac:dyDescent="0.2">
      <c r="D8484" s="13"/>
      <c r="G8484" s="13"/>
    </row>
    <row r="8485" spans="4:7" x14ac:dyDescent="0.2">
      <c r="D8485" s="13"/>
      <c r="G8485" s="13"/>
    </row>
    <row r="8486" spans="4:7" x14ac:dyDescent="0.2">
      <c r="D8486" s="13"/>
      <c r="G8486" s="13"/>
    </row>
    <row r="8487" spans="4:7" x14ac:dyDescent="0.2">
      <c r="D8487" s="13"/>
      <c r="G8487" s="13"/>
    </row>
    <row r="8488" spans="4:7" x14ac:dyDescent="0.2">
      <c r="D8488" s="13"/>
      <c r="G8488" s="13"/>
    </row>
    <row r="8489" spans="4:7" x14ac:dyDescent="0.2">
      <c r="D8489" s="13"/>
      <c r="G8489" s="13"/>
    </row>
    <row r="8490" spans="4:7" x14ac:dyDescent="0.2">
      <c r="D8490" s="13"/>
      <c r="G8490" s="13"/>
    </row>
    <row r="8491" spans="4:7" x14ac:dyDescent="0.2">
      <c r="D8491" s="13"/>
      <c r="G8491" s="13"/>
    </row>
    <row r="8492" spans="4:7" x14ac:dyDescent="0.2">
      <c r="D8492" s="13"/>
      <c r="G8492" s="13"/>
    </row>
    <row r="8493" spans="4:7" x14ac:dyDescent="0.2">
      <c r="D8493" s="13"/>
      <c r="G8493" s="13"/>
    </row>
    <row r="8494" spans="4:7" x14ac:dyDescent="0.2">
      <c r="D8494" s="13"/>
      <c r="G8494" s="13"/>
    </row>
    <row r="8495" spans="4:7" x14ac:dyDescent="0.2">
      <c r="D8495" s="13"/>
      <c r="G8495" s="13"/>
    </row>
    <row r="8496" spans="4:7" x14ac:dyDescent="0.2">
      <c r="D8496" s="13"/>
      <c r="G8496" s="13"/>
    </row>
    <row r="8497" spans="4:7" x14ac:dyDescent="0.2">
      <c r="D8497" s="13"/>
      <c r="G8497" s="13"/>
    </row>
    <row r="8498" spans="4:7" x14ac:dyDescent="0.2">
      <c r="D8498" s="13"/>
      <c r="G8498" s="13"/>
    </row>
    <row r="8499" spans="4:7" x14ac:dyDescent="0.2">
      <c r="D8499" s="13"/>
      <c r="G8499" s="13"/>
    </row>
    <row r="8500" spans="4:7" x14ac:dyDescent="0.2">
      <c r="D8500" s="13"/>
      <c r="G8500" s="13"/>
    </row>
    <row r="8501" spans="4:7" x14ac:dyDescent="0.2">
      <c r="D8501" s="13"/>
      <c r="G8501" s="13"/>
    </row>
    <row r="8502" spans="4:7" x14ac:dyDescent="0.2">
      <c r="D8502" s="13"/>
      <c r="G8502" s="13"/>
    </row>
    <row r="8503" spans="4:7" x14ac:dyDescent="0.2">
      <c r="D8503" s="13"/>
      <c r="G8503" s="13"/>
    </row>
    <row r="8504" spans="4:7" x14ac:dyDescent="0.2">
      <c r="D8504" s="13"/>
      <c r="G8504" s="13"/>
    </row>
    <row r="8505" spans="4:7" x14ac:dyDescent="0.2">
      <c r="D8505" s="13"/>
      <c r="G8505" s="13"/>
    </row>
    <row r="8506" spans="4:7" x14ac:dyDescent="0.2">
      <c r="D8506" s="13"/>
      <c r="G8506" s="13"/>
    </row>
    <row r="8507" spans="4:7" x14ac:dyDescent="0.2">
      <c r="D8507" s="13"/>
      <c r="G8507" s="13"/>
    </row>
    <row r="8508" spans="4:7" x14ac:dyDescent="0.2">
      <c r="D8508" s="13"/>
      <c r="G8508" s="13"/>
    </row>
    <row r="8509" spans="4:7" x14ac:dyDescent="0.2">
      <c r="D8509" s="13"/>
      <c r="G8509" s="13"/>
    </row>
    <row r="8510" spans="4:7" x14ac:dyDescent="0.2">
      <c r="D8510" s="13"/>
      <c r="G8510" s="13"/>
    </row>
    <row r="8511" spans="4:7" x14ac:dyDescent="0.2">
      <c r="D8511" s="13"/>
      <c r="G8511" s="13"/>
    </row>
    <row r="8512" spans="4:7" x14ac:dyDescent="0.2">
      <c r="D8512" s="13"/>
      <c r="G8512" s="13"/>
    </row>
    <row r="8513" spans="4:7" x14ac:dyDescent="0.2">
      <c r="D8513" s="13"/>
      <c r="G8513" s="13"/>
    </row>
    <row r="8514" spans="4:7" x14ac:dyDescent="0.2">
      <c r="D8514" s="13"/>
      <c r="G8514" s="13"/>
    </row>
    <row r="8515" spans="4:7" x14ac:dyDescent="0.2">
      <c r="D8515" s="13"/>
      <c r="G8515" s="13"/>
    </row>
    <row r="8516" spans="4:7" x14ac:dyDescent="0.2">
      <c r="D8516" s="13"/>
      <c r="G8516" s="13"/>
    </row>
    <row r="8517" spans="4:7" x14ac:dyDescent="0.2">
      <c r="D8517" s="13"/>
      <c r="G8517" s="13"/>
    </row>
    <row r="8518" spans="4:7" x14ac:dyDescent="0.2">
      <c r="D8518" s="13"/>
      <c r="G8518" s="13"/>
    </row>
    <row r="8519" spans="4:7" x14ac:dyDescent="0.2">
      <c r="D8519" s="13"/>
      <c r="G8519" s="13"/>
    </row>
    <row r="8520" spans="4:7" x14ac:dyDescent="0.2">
      <c r="D8520" s="13"/>
      <c r="G8520" s="13"/>
    </row>
    <row r="8521" spans="4:7" x14ac:dyDescent="0.2">
      <c r="D8521" s="13"/>
      <c r="G8521" s="13"/>
    </row>
    <row r="8522" spans="4:7" x14ac:dyDescent="0.2">
      <c r="D8522" s="13"/>
      <c r="G8522" s="13"/>
    </row>
    <row r="8523" spans="4:7" x14ac:dyDescent="0.2">
      <c r="D8523" s="13"/>
      <c r="G8523" s="13"/>
    </row>
    <row r="8524" spans="4:7" x14ac:dyDescent="0.2">
      <c r="D8524" s="13"/>
      <c r="G8524" s="13"/>
    </row>
    <row r="8525" spans="4:7" x14ac:dyDescent="0.2">
      <c r="D8525" s="13"/>
      <c r="G8525" s="13"/>
    </row>
    <row r="8526" spans="4:7" x14ac:dyDescent="0.2">
      <c r="D8526" s="13"/>
      <c r="G8526" s="13"/>
    </row>
    <row r="8527" spans="4:7" x14ac:dyDescent="0.2">
      <c r="D8527" s="13"/>
      <c r="G8527" s="13"/>
    </row>
    <row r="8528" spans="4:7" x14ac:dyDescent="0.2">
      <c r="D8528" s="13"/>
      <c r="G8528" s="13"/>
    </row>
    <row r="8529" spans="4:7" x14ac:dyDescent="0.2">
      <c r="D8529" s="13"/>
      <c r="G8529" s="13"/>
    </row>
    <row r="8530" spans="4:7" x14ac:dyDescent="0.2">
      <c r="D8530" s="13"/>
      <c r="G8530" s="13"/>
    </row>
    <row r="8531" spans="4:7" x14ac:dyDescent="0.2">
      <c r="D8531" s="13"/>
      <c r="G8531" s="13"/>
    </row>
    <row r="8532" spans="4:7" x14ac:dyDescent="0.2">
      <c r="D8532" s="13"/>
      <c r="G8532" s="13"/>
    </row>
    <row r="8533" spans="4:7" x14ac:dyDescent="0.2">
      <c r="D8533" s="13"/>
      <c r="G8533" s="13"/>
    </row>
    <row r="8534" spans="4:7" x14ac:dyDescent="0.2">
      <c r="D8534" s="13"/>
      <c r="G8534" s="13"/>
    </row>
    <row r="8535" spans="4:7" x14ac:dyDescent="0.2">
      <c r="D8535" s="13"/>
      <c r="G8535" s="13"/>
    </row>
    <row r="8536" spans="4:7" x14ac:dyDescent="0.2">
      <c r="D8536" s="13"/>
      <c r="G8536" s="13"/>
    </row>
    <row r="8537" spans="4:7" x14ac:dyDescent="0.2">
      <c r="D8537" s="13"/>
      <c r="G8537" s="13"/>
    </row>
    <row r="8538" spans="4:7" x14ac:dyDescent="0.2">
      <c r="D8538" s="13"/>
      <c r="G8538" s="13"/>
    </row>
    <row r="8539" spans="4:7" x14ac:dyDescent="0.2">
      <c r="D8539" s="13"/>
      <c r="G8539" s="13"/>
    </row>
    <row r="8540" spans="4:7" x14ac:dyDescent="0.2">
      <c r="D8540" s="13"/>
      <c r="G8540" s="13"/>
    </row>
    <row r="8541" spans="4:7" x14ac:dyDescent="0.2">
      <c r="D8541" s="13"/>
      <c r="G8541" s="13"/>
    </row>
    <row r="8542" spans="4:7" x14ac:dyDescent="0.2">
      <c r="D8542" s="13"/>
      <c r="G8542" s="13"/>
    </row>
    <row r="8543" spans="4:7" x14ac:dyDescent="0.2">
      <c r="D8543" s="13"/>
      <c r="G8543" s="13"/>
    </row>
    <row r="8544" spans="4:7" x14ac:dyDescent="0.2">
      <c r="D8544" s="13"/>
      <c r="G8544" s="13"/>
    </row>
    <row r="8545" spans="4:7" x14ac:dyDescent="0.2">
      <c r="D8545" s="13"/>
      <c r="G8545" s="13"/>
    </row>
    <row r="8546" spans="4:7" x14ac:dyDescent="0.2">
      <c r="D8546" s="13"/>
      <c r="G8546" s="13"/>
    </row>
    <row r="8547" spans="4:7" x14ac:dyDescent="0.2">
      <c r="D8547" s="13"/>
      <c r="G8547" s="13"/>
    </row>
    <row r="8548" spans="4:7" x14ac:dyDescent="0.2">
      <c r="D8548" s="13"/>
      <c r="G8548" s="13"/>
    </row>
    <row r="8549" spans="4:7" x14ac:dyDescent="0.2">
      <c r="D8549" s="13"/>
      <c r="G8549" s="13"/>
    </row>
    <row r="8550" spans="4:7" x14ac:dyDescent="0.2">
      <c r="D8550" s="13"/>
      <c r="G8550" s="13"/>
    </row>
    <row r="8551" spans="4:7" x14ac:dyDescent="0.2">
      <c r="D8551" s="13"/>
      <c r="G8551" s="13"/>
    </row>
    <row r="8552" spans="4:7" x14ac:dyDescent="0.2">
      <c r="D8552" s="13"/>
      <c r="G8552" s="13"/>
    </row>
    <row r="8553" spans="4:7" x14ac:dyDescent="0.2">
      <c r="D8553" s="13"/>
      <c r="G8553" s="13"/>
    </row>
    <row r="8554" spans="4:7" x14ac:dyDescent="0.2">
      <c r="D8554" s="13"/>
      <c r="G8554" s="13"/>
    </row>
    <row r="8555" spans="4:7" x14ac:dyDescent="0.2">
      <c r="D8555" s="13"/>
      <c r="G8555" s="13"/>
    </row>
    <row r="8556" spans="4:7" x14ac:dyDescent="0.2">
      <c r="D8556" s="13"/>
      <c r="G8556" s="13"/>
    </row>
    <row r="8557" spans="4:7" x14ac:dyDescent="0.2">
      <c r="D8557" s="13"/>
      <c r="G8557" s="13"/>
    </row>
    <row r="8558" spans="4:7" x14ac:dyDescent="0.2">
      <c r="D8558" s="13"/>
      <c r="G8558" s="13"/>
    </row>
    <row r="8559" spans="4:7" x14ac:dyDescent="0.2">
      <c r="D8559" s="13"/>
      <c r="G8559" s="13"/>
    </row>
    <row r="8560" spans="4:7" x14ac:dyDescent="0.2">
      <c r="D8560" s="13"/>
      <c r="G8560" s="13"/>
    </row>
    <row r="8561" spans="4:7" x14ac:dyDescent="0.2">
      <c r="D8561" s="13"/>
      <c r="G8561" s="13"/>
    </row>
    <row r="8562" spans="4:7" x14ac:dyDescent="0.2">
      <c r="D8562" s="13"/>
      <c r="G8562" s="13"/>
    </row>
    <row r="8563" spans="4:7" x14ac:dyDescent="0.2">
      <c r="D8563" s="13"/>
      <c r="G8563" s="13"/>
    </row>
    <row r="8564" spans="4:7" x14ac:dyDescent="0.2">
      <c r="D8564" s="13"/>
      <c r="G8564" s="13"/>
    </row>
    <row r="8565" spans="4:7" x14ac:dyDescent="0.2">
      <c r="D8565" s="13"/>
      <c r="G8565" s="13"/>
    </row>
    <row r="8566" spans="4:7" x14ac:dyDescent="0.2">
      <c r="D8566" s="13"/>
      <c r="G8566" s="13"/>
    </row>
    <row r="8567" spans="4:7" x14ac:dyDescent="0.2">
      <c r="D8567" s="13"/>
      <c r="G8567" s="13"/>
    </row>
    <row r="8568" spans="4:7" x14ac:dyDescent="0.2">
      <c r="D8568" s="13"/>
      <c r="G8568" s="13"/>
    </row>
    <row r="8569" spans="4:7" x14ac:dyDescent="0.2">
      <c r="D8569" s="13"/>
      <c r="G8569" s="13"/>
    </row>
    <row r="8570" spans="4:7" x14ac:dyDescent="0.2">
      <c r="D8570" s="13"/>
      <c r="G8570" s="13"/>
    </row>
    <row r="8571" spans="4:7" x14ac:dyDescent="0.2">
      <c r="D8571" s="13"/>
      <c r="G8571" s="13"/>
    </row>
    <row r="8572" spans="4:7" x14ac:dyDescent="0.2">
      <c r="D8572" s="13"/>
      <c r="G8572" s="13"/>
    </row>
    <row r="8573" spans="4:7" x14ac:dyDescent="0.2">
      <c r="D8573" s="13"/>
      <c r="G8573" s="13"/>
    </row>
    <row r="8574" spans="4:7" x14ac:dyDescent="0.2">
      <c r="D8574" s="13"/>
      <c r="G8574" s="13"/>
    </row>
    <row r="8575" spans="4:7" x14ac:dyDescent="0.2">
      <c r="D8575" s="13"/>
      <c r="G8575" s="13"/>
    </row>
    <row r="8576" spans="4:7" x14ac:dyDescent="0.2">
      <c r="D8576" s="13"/>
      <c r="G8576" s="13"/>
    </row>
    <row r="8577" spans="4:7" x14ac:dyDescent="0.2">
      <c r="D8577" s="13"/>
      <c r="G8577" s="13"/>
    </row>
    <row r="8578" spans="4:7" x14ac:dyDescent="0.2">
      <c r="D8578" s="13"/>
      <c r="G8578" s="13"/>
    </row>
    <row r="8579" spans="4:7" x14ac:dyDescent="0.2">
      <c r="D8579" s="13"/>
      <c r="G8579" s="13"/>
    </row>
    <row r="8580" spans="4:7" x14ac:dyDescent="0.2">
      <c r="D8580" s="13"/>
      <c r="G8580" s="13"/>
    </row>
    <row r="8581" spans="4:7" x14ac:dyDescent="0.2">
      <c r="D8581" s="13"/>
      <c r="G8581" s="13"/>
    </row>
    <row r="8582" spans="4:7" x14ac:dyDescent="0.2">
      <c r="D8582" s="13"/>
      <c r="G8582" s="13"/>
    </row>
    <row r="8583" spans="4:7" x14ac:dyDescent="0.2">
      <c r="D8583" s="13"/>
      <c r="G8583" s="13"/>
    </row>
    <row r="8584" spans="4:7" x14ac:dyDescent="0.2">
      <c r="D8584" s="13"/>
      <c r="G8584" s="13"/>
    </row>
    <row r="8585" spans="4:7" x14ac:dyDescent="0.2">
      <c r="D8585" s="13"/>
      <c r="G8585" s="13"/>
    </row>
    <row r="8586" spans="4:7" x14ac:dyDescent="0.2">
      <c r="D8586" s="13"/>
      <c r="G8586" s="13"/>
    </row>
    <row r="8587" spans="4:7" x14ac:dyDescent="0.2">
      <c r="D8587" s="13"/>
      <c r="G8587" s="13"/>
    </row>
    <row r="8588" spans="4:7" x14ac:dyDescent="0.2">
      <c r="D8588" s="13"/>
      <c r="G8588" s="13"/>
    </row>
    <row r="8589" spans="4:7" x14ac:dyDescent="0.2">
      <c r="D8589" s="13"/>
      <c r="G8589" s="13"/>
    </row>
    <row r="8590" spans="4:7" x14ac:dyDescent="0.2">
      <c r="D8590" s="13"/>
      <c r="G8590" s="13"/>
    </row>
    <row r="8591" spans="4:7" x14ac:dyDescent="0.2">
      <c r="D8591" s="13"/>
      <c r="G8591" s="13"/>
    </row>
    <row r="8592" spans="4:7" x14ac:dyDescent="0.2">
      <c r="D8592" s="13"/>
      <c r="G8592" s="13"/>
    </row>
    <row r="8593" spans="4:7" x14ac:dyDescent="0.2">
      <c r="D8593" s="13"/>
      <c r="G8593" s="13"/>
    </row>
    <row r="8594" spans="4:7" x14ac:dyDescent="0.2">
      <c r="D8594" s="13"/>
      <c r="G8594" s="13"/>
    </row>
    <row r="8595" spans="4:7" x14ac:dyDescent="0.2">
      <c r="D8595" s="13"/>
      <c r="G8595" s="13"/>
    </row>
    <row r="8596" spans="4:7" x14ac:dyDescent="0.2">
      <c r="D8596" s="13"/>
      <c r="G8596" s="13"/>
    </row>
    <row r="8597" spans="4:7" x14ac:dyDescent="0.2">
      <c r="D8597" s="13"/>
      <c r="G8597" s="13"/>
    </row>
    <row r="8598" spans="4:7" x14ac:dyDescent="0.2">
      <c r="D8598" s="13"/>
      <c r="G8598" s="13"/>
    </row>
    <row r="8599" spans="4:7" x14ac:dyDescent="0.2">
      <c r="D8599" s="13"/>
      <c r="G8599" s="13"/>
    </row>
    <row r="8600" spans="4:7" x14ac:dyDescent="0.2">
      <c r="D8600" s="13"/>
      <c r="G8600" s="13"/>
    </row>
    <row r="8601" spans="4:7" x14ac:dyDescent="0.2">
      <c r="D8601" s="13"/>
      <c r="G8601" s="13"/>
    </row>
    <row r="8602" spans="4:7" x14ac:dyDescent="0.2">
      <c r="D8602" s="13"/>
      <c r="G8602" s="13"/>
    </row>
    <row r="8603" spans="4:7" x14ac:dyDescent="0.2">
      <c r="D8603" s="13"/>
      <c r="G8603" s="13"/>
    </row>
    <row r="8604" spans="4:7" x14ac:dyDescent="0.2">
      <c r="D8604" s="13"/>
      <c r="G8604" s="13"/>
    </row>
    <row r="8605" spans="4:7" x14ac:dyDescent="0.2">
      <c r="D8605" s="13"/>
      <c r="G8605" s="13"/>
    </row>
    <row r="8606" spans="4:7" x14ac:dyDescent="0.2">
      <c r="D8606" s="13"/>
      <c r="G8606" s="13"/>
    </row>
    <row r="8607" spans="4:7" x14ac:dyDescent="0.2">
      <c r="D8607" s="13"/>
      <c r="G8607" s="13"/>
    </row>
    <row r="8608" spans="4:7" x14ac:dyDescent="0.2">
      <c r="D8608" s="13"/>
      <c r="G8608" s="13"/>
    </row>
    <row r="8609" spans="4:7" x14ac:dyDescent="0.2">
      <c r="D8609" s="13"/>
      <c r="G8609" s="13"/>
    </row>
    <row r="8610" spans="4:7" x14ac:dyDescent="0.2">
      <c r="D8610" s="13"/>
      <c r="G8610" s="13"/>
    </row>
    <row r="8611" spans="4:7" x14ac:dyDescent="0.2">
      <c r="D8611" s="13"/>
      <c r="G8611" s="13"/>
    </row>
    <row r="8612" spans="4:7" x14ac:dyDescent="0.2">
      <c r="D8612" s="13"/>
      <c r="G8612" s="13"/>
    </row>
    <row r="8613" spans="4:7" x14ac:dyDescent="0.2">
      <c r="D8613" s="13"/>
      <c r="G8613" s="13"/>
    </row>
    <row r="8614" spans="4:7" x14ac:dyDescent="0.2">
      <c r="D8614" s="13"/>
      <c r="G8614" s="13"/>
    </row>
    <row r="8615" spans="4:7" x14ac:dyDescent="0.2">
      <c r="D8615" s="13"/>
      <c r="G8615" s="13"/>
    </row>
    <row r="8616" spans="4:7" x14ac:dyDescent="0.2">
      <c r="D8616" s="13"/>
      <c r="G8616" s="13"/>
    </row>
    <row r="8617" spans="4:7" x14ac:dyDescent="0.2">
      <c r="D8617" s="13"/>
      <c r="G8617" s="13"/>
    </row>
    <row r="8618" spans="4:7" x14ac:dyDescent="0.2">
      <c r="D8618" s="13"/>
      <c r="G8618" s="13"/>
    </row>
    <row r="8619" spans="4:7" x14ac:dyDescent="0.2">
      <c r="D8619" s="13"/>
      <c r="G8619" s="13"/>
    </row>
    <row r="8620" spans="4:7" x14ac:dyDescent="0.2">
      <c r="D8620" s="13"/>
      <c r="G8620" s="13"/>
    </row>
    <row r="8621" spans="4:7" x14ac:dyDescent="0.2">
      <c r="D8621" s="13"/>
      <c r="G8621" s="13"/>
    </row>
    <row r="8622" spans="4:7" x14ac:dyDescent="0.2">
      <c r="D8622" s="13"/>
      <c r="G8622" s="13"/>
    </row>
    <row r="8623" spans="4:7" x14ac:dyDescent="0.2">
      <c r="D8623" s="13"/>
      <c r="G8623" s="13"/>
    </row>
    <row r="8624" spans="4:7" x14ac:dyDescent="0.2">
      <c r="D8624" s="13"/>
      <c r="G8624" s="13"/>
    </row>
    <row r="8625" spans="4:7" x14ac:dyDescent="0.2">
      <c r="D8625" s="13"/>
      <c r="G8625" s="13"/>
    </row>
    <row r="8626" spans="4:7" x14ac:dyDescent="0.2">
      <c r="D8626" s="13"/>
      <c r="G8626" s="13"/>
    </row>
    <row r="8627" spans="4:7" x14ac:dyDescent="0.2">
      <c r="D8627" s="13"/>
      <c r="G8627" s="13"/>
    </row>
    <row r="8628" spans="4:7" x14ac:dyDescent="0.2">
      <c r="D8628" s="13"/>
      <c r="G8628" s="13"/>
    </row>
    <row r="8629" spans="4:7" x14ac:dyDescent="0.2">
      <c r="D8629" s="13"/>
      <c r="G8629" s="13"/>
    </row>
    <row r="8630" spans="4:7" x14ac:dyDescent="0.2">
      <c r="D8630" s="13"/>
      <c r="G8630" s="13"/>
    </row>
    <row r="8631" spans="4:7" x14ac:dyDescent="0.2">
      <c r="D8631" s="13"/>
      <c r="G8631" s="13"/>
    </row>
    <row r="8632" spans="4:7" x14ac:dyDescent="0.2">
      <c r="D8632" s="13"/>
      <c r="G8632" s="13"/>
    </row>
    <row r="8633" spans="4:7" x14ac:dyDescent="0.2">
      <c r="D8633" s="13"/>
      <c r="G8633" s="13"/>
    </row>
    <row r="8634" spans="4:7" x14ac:dyDescent="0.2">
      <c r="D8634" s="13"/>
      <c r="G8634" s="13"/>
    </row>
    <row r="8635" spans="4:7" x14ac:dyDescent="0.2">
      <c r="D8635" s="13"/>
      <c r="G8635" s="13"/>
    </row>
    <row r="8636" spans="4:7" x14ac:dyDescent="0.2">
      <c r="D8636" s="13"/>
      <c r="G8636" s="13"/>
    </row>
    <row r="8637" spans="4:7" x14ac:dyDescent="0.2">
      <c r="D8637" s="13"/>
      <c r="G8637" s="13"/>
    </row>
    <row r="8638" spans="4:7" x14ac:dyDescent="0.2">
      <c r="D8638" s="13"/>
      <c r="G8638" s="13"/>
    </row>
    <row r="8639" spans="4:7" x14ac:dyDescent="0.2">
      <c r="D8639" s="13"/>
      <c r="G8639" s="13"/>
    </row>
    <row r="8640" spans="4:7" x14ac:dyDescent="0.2">
      <c r="D8640" s="13"/>
      <c r="G8640" s="13"/>
    </row>
    <row r="8641" spans="4:7" x14ac:dyDescent="0.2">
      <c r="D8641" s="13"/>
      <c r="G8641" s="13"/>
    </row>
    <row r="8642" spans="4:7" x14ac:dyDescent="0.2">
      <c r="D8642" s="13"/>
      <c r="G8642" s="13"/>
    </row>
    <row r="8643" spans="4:7" x14ac:dyDescent="0.2">
      <c r="D8643" s="13"/>
      <c r="G8643" s="13"/>
    </row>
    <row r="8644" spans="4:7" x14ac:dyDescent="0.2">
      <c r="D8644" s="13"/>
      <c r="G8644" s="13"/>
    </row>
    <row r="8645" spans="4:7" x14ac:dyDescent="0.2">
      <c r="D8645" s="13"/>
      <c r="G8645" s="13"/>
    </row>
    <row r="8646" spans="4:7" x14ac:dyDescent="0.2">
      <c r="D8646" s="13"/>
      <c r="G8646" s="13"/>
    </row>
    <row r="8647" spans="4:7" x14ac:dyDescent="0.2">
      <c r="D8647" s="13"/>
      <c r="G8647" s="13"/>
    </row>
    <row r="8648" spans="4:7" x14ac:dyDescent="0.2">
      <c r="D8648" s="13"/>
      <c r="G8648" s="13"/>
    </row>
    <row r="8649" spans="4:7" x14ac:dyDescent="0.2">
      <c r="D8649" s="13"/>
      <c r="G8649" s="13"/>
    </row>
    <row r="8650" spans="4:7" x14ac:dyDescent="0.2">
      <c r="D8650" s="13"/>
      <c r="G8650" s="13"/>
    </row>
    <row r="8651" spans="4:7" x14ac:dyDescent="0.2">
      <c r="D8651" s="13"/>
      <c r="G8651" s="13"/>
    </row>
    <row r="8652" spans="4:7" x14ac:dyDescent="0.2">
      <c r="D8652" s="13"/>
      <c r="G8652" s="13"/>
    </row>
    <row r="8653" spans="4:7" x14ac:dyDescent="0.2">
      <c r="D8653" s="13"/>
      <c r="G8653" s="13"/>
    </row>
    <row r="8654" spans="4:7" x14ac:dyDescent="0.2">
      <c r="D8654" s="13"/>
      <c r="G8654" s="13"/>
    </row>
    <row r="8655" spans="4:7" x14ac:dyDescent="0.2">
      <c r="D8655" s="13"/>
      <c r="G8655" s="13"/>
    </row>
    <row r="8656" spans="4:7" x14ac:dyDescent="0.2">
      <c r="D8656" s="13"/>
      <c r="G8656" s="13"/>
    </row>
    <row r="8657" spans="4:7" x14ac:dyDescent="0.2">
      <c r="D8657" s="13"/>
      <c r="G8657" s="13"/>
    </row>
    <row r="8658" spans="4:7" x14ac:dyDescent="0.2">
      <c r="D8658" s="13"/>
      <c r="G8658" s="13"/>
    </row>
    <row r="8659" spans="4:7" x14ac:dyDescent="0.2">
      <c r="D8659" s="13"/>
      <c r="G8659" s="13"/>
    </row>
    <row r="8660" spans="4:7" x14ac:dyDescent="0.2">
      <c r="D8660" s="13"/>
      <c r="G8660" s="13"/>
    </row>
    <row r="8661" spans="4:7" x14ac:dyDescent="0.2">
      <c r="D8661" s="13"/>
      <c r="G8661" s="13"/>
    </row>
    <row r="8662" spans="4:7" x14ac:dyDescent="0.2">
      <c r="D8662" s="13"/>
      <c r="G8662" s="13"/>
    </row>
    <row r="8663" spans="4:7" x14ac:dyDescent="0.2">
      <c r="D8663" s="13"/>
      <c r="G8663" s="13"/>
    </row>
    <row r="8664" spans="4:7" x14ac:dyDescent="0.2">
      <c r="D8664" s="13"/>
      <c r="G8664" s="13"/>
    </row>
    <row r="8665" spans="4:7" x14ac:dyDescent="0.2">
      <c r="D8665" s="13"/>
      <c r="G8665" s="13"/>
    </row>
    <row r="8666" spans="4:7" x14ac:dyDescent="0.2">
      <c r="D8666" s="13"/>
      <c r="G8666" s="13"/>
    </row>
    <row r="8667" spans="4:7" x14ac:dyDescent="0.2">
      <c r="D8667" s="13"/>
      <c r="G8667" s="13"/>
    </row>
    <row r="8668" spans="4:7" x14ac:dyDescent="0.2">
      <c r="D8668" s="13"/>
      <c r="G8668" s="13"/>
    </row>
    <row r="8669" spans="4:7" x14ac:dyDescent="0.2">
      <c r="D8669" s="13"/>
      <c r="G8669" s="13"/>
    </row>
    <row r="8670" spans="4:7" x14ac:dyDescent="0.2">
      <c r="D8670" s="13"/>
      <c r="G8670" s="13"/>
    </row>
    <row r="8671" spans="4:7" x14ac:dyDescent="0.2">
      <c r="D8671" s="13"/>
      <c r="G8671" s="13"/>
    </row>
    <row r="8672" spans="4:7" x14ac:dyDescent="0.2">
      <c r="D8672" s="13"/>
      <c r="G8672" s="13"/>
    </row>
    <row r="8673" spans="4:7" x14ac:dyDescent="0.2">
      <c r="D8673" s="13"/>
      <c r="G8673" s="13"/>
    </row>
    <row r="8674" spans="4:7" x14ac:dyDescent="0.2">
      <c r="D8674" s="13"/>
      <c r="G8674" s="13"/>
    </row>
    <row r="8675" spans="4:7" x14ac:dyDescent="0.2">
      <c r="D8675" s="13"/>
      <c r="G8675" s="13"/>
    </row>
    <row r="8676" spans="4:7" x14ac:dyDescent="0.2">
      <c r="D8676" s="13"/>
      <c r="G8676" s="13"/>
    </row>
    <row r="8677" spans="4:7" x14ac:dyDescent="0.2">
      <c r="D8677" s="13"/>
      <c r="G8677" s="13"/>
    </row>
    <row r="8678" spans="4:7" x14ac:dyDescent="0.2">
      <c r="D8678" s="13"/>
      <c r="G8678" s="13"/>
    </row>
    <row r="8679" spans="4:7" x14ac:dyDescent="0.2">
      <c r="D8679" s="13"/>
      <c r="G8679" s="13"/>
    </row>
    <row r="8680" spans="4:7" x14ac:dyDescent="0.2">
      <c r="D8680" s="13"/>
      <c r="G8680" s="13"/>
    </row>
    <row r="8681" spans="4:7" x14ac:dyDescent="0.2">
      <c r="D8681" s="13"/>
      <c r="G8681" s="13"/>
    </row>
    <row r="8682" spans="4:7" x14ac:dyDescent="0.2">
      <c r="D8682" s="13"/>
      <c r="G8682" s="13"/>
    </row>
    <row r="8683" spans="4:7" x14ac:dyDescent="0.2">
      <c r="D8683" s="13"/>
      <c r="G8683" s="13"/>
    </row>
    <row r="8684" spans="4:7" x14ac:dyDescent="0.2">
      <c r="D8684" s="13"/>
      <c r="G8684" s="13"/>
    </row>
    <row r="8685" spans="4:7" x14ac:dyDescent="0.2">
      <c r="D8685" s="13"/>
      <c r="G8685" s="13"/>
    </row>
    <row r="8686" spans="4:7" x14ac:dyDescent="0.2">
      <c r="D8686" s="13"/>
      <c r="G8686" s="13"/>
    </row>
    <row r="8687" spans="4:7" x14ac:dyDescent="0.2">
      <c r="D8687" s="13"/>
      <c r="G8687" s="13"/>
    </row>
    <row r="8688" spans="4:7" x14ac:dyDescent="0.2">
      <c r="D8688" s="13"/>
      <c r="G8688" s="13"/>
    </row>
    <row r="8689" spans="4:7" x14ac:dyDescent="0.2">
      <c r="D8689" s="13"/>
      <c r="G8689" s="13"/>
    </row>
    <row r="8690" spans="4:7" x14ac:dyDescent="0.2">
      <c r="D8690" s="13"/>
      <c r="G8690" s="13"/>
    </row>
    <row r="8691" spans="4:7" x14ac:dyDescent="0.2">
      <c r="D8691" s="13"/>
      <c r="G8691" s="13"/>
    </row>
    <row r="8692" spans="4:7" x14ac:dyDescent="0.2">
      <c r="D8692" s="13"/>
      <c r="G8692" s="13"/>
    </row>
    <row r="8693" spans="4:7" x14ac:dyDescent="0.2">
      <c r="D8693" s="13"/>
      <c r="G8693" s="13"/>
    </row>
    <row r="8694" spans="4:7" x14ac:dyDescent="0.2">
      <c r="D8694" s="13"/>
      <c r="G8694" s="13"/>
    </row>
    <row r="8695" spans="4:7" x14ac:dyDescent="0.2">
      <c r="D8695" s="13"/>
      <c r="G8695" s="13"/>
    </row>
    <row r="8696" spans="4:7" x14ac:dyDescent="0.2">
      <c r="D8696" s="13"/>
      <c r="G8696" s="13"/>
    </row>
    <row r="8697" spans="4:7" x14ac:dyDescent="0.2">
      <c r="D8697" s="13"/>
      <c r="G8697" s="13"/>
    </row>
    <row r="8698" spans="4:7" x14ac:dyDescent="0.2">
      <c r="D8698" s="13"/>
      <c r="G8698" s="13"/>
    </row>
    <row r="8699" spans="4:7" x14ac:dyDescent="0.2">
      <c r="D8699" s="13"/>
      <c r="G8699" s="13"/>
    </row>
    <row r="8700" spans="4:7" x14ac:dyDescent="0.2">
      <c r="D8700" s="13"/>
      <c r="G8700" s="13"/>
    </row>
    <row r="8701" spans="4:7" x14ac:dyDescent="0.2">
      <c r="D8701" s="13"/>
      <c r="G8701" s="13"/>
    </row>
    <row r="8702" spans="4:7" x14ac:dyDescent="0.2">
      <c r="D8702" s="13"/>
      <c r="G8702" s="13"/>
    </row>
    <row r="8703" spans="4:7" x14ac:dyDescent="0.2">
      <c r="D8703" s="13"/>
      <c r="G8703" s="13"/>
    </row>
    <row r="8704" spans="4:7" x14ac:dyDescent="0.2">
      <c r="D8704" s="13"/>
      <c r="G8704" s="13"/>
    </row>
    <row r="8705" spans="4:7" x14ac:dyDescent="0.2">
      <c r="D8705" s="13"/>
      <c r="G8705" s="13"/>
    </row>
    <row r="8706" spans="4:7" x14ac:dyDescent="0.2">
      <c r="D8706" s="13"/>
      <c r="G8706" s="13"/>
    </row>
    <row r="8707" spans="4:7" x14ac:dyDescent="0.2">
      <c r="D8707" s="13"/>
      <c r="G8707" s="13"/>
    </row>
    <row r="8708" spans="4:7" x14ac:dyDescent="0.2">
      <c r="D8708" s="13"/>
      <c r="G8708" s="13"/>
    </row>
    <row r="8709" spans="4:7" x14ac:dyDescent="0.2">
      <c r="D8709" s="13"/>
      <c r="G8709" s="13"/>
    </row>
    <row r="8710" spans="4:7" x14ac:dyDescent="0.2">
      <c r="D8710" s="13"/>
      <c r="G8710" s="13"/>
    </row>
    <row r="8711" spans="4:7" x14ac:dyDescent="0.2">
      <c r="D8711" s="13"/>
      <c r="G8711" s="13"/>
    </row>
    <row r="8712" spans="4:7" x14ac:dyDescent="0.2">
      <c r="D8712" s="13"/>
      <c r="G8712" s="13"/>
    </row>
    <row r="8713" spans="4:7" x14ac:dyDescent="0.2">
      <c r="D8713" s="13"/>
      <c r="G8713" s="13"/>
    </row>
    <row r="8714" spans="4:7" x14ac:dyDescent="0.2">
      <c r="D8714" s="13"/>
      <c r="G8714" s="13"/>
    </row>
    <row r="8715" spans="4:7" x14ac:dyDescent="0.2">
      <c r="D8715" s="13"/>
      <c r="G8715" s="13"/>
    </row>
    <row r="8716" spans="4:7" x14ac:dyDescent="0.2">
      <c r="D8716" s="13"/>
      <c r="G8716" s="13"/>
    </row>
    <row r="8717" spans="4:7" x14ac:dyDescent="0.2">
      <c r="D8717" s="13"/>
      <c r="G8717" s="13"/>
    </row>
    <row r="8718" spans="4:7" x14ac:dyDescent="0.2">
      <c r="D8718" s="13"/>
      <c r="G8718" s="13"/>
    </row>
    <row r="8719" spans="4:7" x14ac:dyDescent="0.2">
      <c r="D8719" s="13"/>
      <c r="G8719" s="13"/>
    </row>
    <row r="8720" spans="4:7" x14ac:dyDescent="0.2">
      <c r="D8720" s="13"/>
      <c r="G8720" s="13"/>
    </row>
    <row r="8721" spans="4:7" x14ac:dyDescent="0.2">
      <c r="D8721" s="13"/>
      <c r="G8721" s="13"/>
    </row>
    <row r="8722" spans="4:7" x14ac:dyDescent="0.2">
      <c r="D8722" s="13"/>
      <c r="G8722" s="13"/>
    </row>
    <row r="8723" spans="4:7" x14ac:dyDescent="0.2">
      <c r="D8723" s="13"/>
      <c r="G8723" s="13"/>
    </row>
    <row r="8724" spans="4:7" x14ac:dyDescent="0.2">
      <c r="D8724" s="13"/>
      <c r="G8724" s="13"/>
    </row>
    <row r="8725" spans="4:7" x14ac:dyDescent="0.2">
      <c r="D8725" s="13"/>
      <c r="G8725" s="13"/>
    </row>
    <row r="8726" spans="4:7" x14ac:dyDescent="0.2">
      <c r="D8726" s="13"/>
      <c r="G8726" s="13"/>
    </row>
    <row r="8727" spans="4:7" x14ac:dyDescent="0.2">
      <c r="D8727" s="13"/>
      <c r="G8727" s="13"/>
    </row>
    <row r="8728" spans="4:7" x14ac:dyDescent="0.2">
      <c r="D8728" s="13"/>
      <c r="G8728" s="13"/>
    </row>
    <row r="8729" spans="4:7" x14ac:dyDescent="0.2">
      <c r="D8729" s="13"/>
      <c r="G8729" s="13"/>
    </row>
    <row r="8730" spans="4:7" x14ac:dyDescent="0.2">
      <c r="D8730" s="13"/>
      <c r="G8730" s="13"/>
    </row>
    <row r="8731" spans="4:7" x14ac:dyDescent="0.2">
      <c r="D8731" s="13"/>
      <c r="G8731" s="13"/>
    </row>
    <row r="8732" spans="4:7" x14ac:dyDescent="0.2">
      <c r="D8732" s="13"/>
      <c r="G8732" s="13"/>
    </row>
    <row r="8733" spans="4:7" x14ac:dyDescent="0.2">
      <c r="D8733" s="13"/>
      <c r="G8733" s="13"/>
    </row>
    <row r="8734" spans="4:7" x14ac:dyDescent="0.2">
      <c r="D8734" s="13"/>
      <c r="G8734" s="13"/>
    </row>
    <row r="8735" spans="4:7" x14ac:dyDescent="0.2">
      <c r="D8735" s="13"/>
      <c r="G8735" s="13"/>
    </row>
    <row r="8736" spans="4:7" x14ac:dyDescent="0.2">
      <c r="D8736" s="13"/>
      <c r="G8736" s="13"/>
    </row>
    <row r="8737" spans="4:7" x14ac:dyDescent="0.2">
      <c r="D8737" s="13"/>
      <c r="G8737" s="13"/>
    </row>
    <row r="8738" spans="4:7" x14ac:dyDescent="0.2">
      <c r="D8738" s="13"/>
      <c r="G8738" s="13"/>
    </row>
    <row r="8739" spans="4:7" x14ac:dyDescent="0.2">
      <c r="D8739" s="13"/>
      <c r="G8739" s="13"/>
    </row>
    <row r="8740" spans="4:7" x14ac:dyDescent="0.2">
      <c r="D8740" s="13"/>
      <c r="G8740" s="13"/>
    </row>
    <row r="8741" spans="4:7" x14ac:dyDescent="0.2">
      <c r="D8741" s="13"/>
      <c r="G8741" s="13"/>
    </row>
    <row r="8742" spans="4:7" x14ac:dyDescent="0.2">
      <c r="D8742" s="13"/>
      <c r="G8742" s="13"/>
    </row>
    <row r="8743" spans="4:7" x14ac:dyDescent="0.2">
      <c r="D8743" s="13"/>
      <c r="G8743" s="13"/>
    </row>
    <row r="8744" spans="4:7" x14ac:dyDescent="0.2">
      <c r="D8744" s="13"/>
      <c r="G8744" s="13"/>
    </row>
    <row r="8745" spans="4:7" x14ac:dyDescent="0.2">
      <c r="D8745" s="13"/>
      <c r="G8745" s="13"/>
    </row>
    <row r="8746" spans="4:7" x14ac:dyDescent="0.2">
      <c r="D8746" s="13"/>
      <c r="G8746" s="13"/>
    </row>
    <row r="8747" spans="4:7" x14ac:dyDescent="0.2">
      <c r="D8747" s="13"/>
      <c r="G8747" s="13"/>
    </row>
    <row r="8748" spans="4:7" x14ac:dyDescent="0.2">
      <c r="D8748" s="13"/>
      <c r="G8748" s="13"/>
    </row>
    <row r="8749" spans="4:7" x14ac:dyDescent="0.2">
      <c r="D8749" s="13"/>
      <c r="G8749" s="13"/>
    </row>
    <row r="8750" spans="4:7" x14ac:dyDescent="0.2">
      <c r="D8750" s="13"/>
      <c r="G8750" s="13"/>
    </row>
    <row r="8751" spans="4:7" x14ac:dyDescent="0.2">
      <c r="D8751" s="13"/>
      <c r="G8751" s="13"/>
    </row>
    <row r="8752" spans="4:7" x14ac:dyDescent="0.2">
      <c r="D8752" s="13"/>
      <c r="G8752" s="13"/>
    </row>
    <row r="8753" spans="4:7" x14ac:dyDescent="0.2">
      <c r="D8753" s="13"/>
      <c r="G8753" s="13"/>
    </row>
    <row r="8754" spans="4:7" x14ac:dyDescent="0.2">
      <c r="D8754" s="13"/>
      <c r="G8754" s="13"/>
    </row>
    <row r="8755" spans="4:7" x14ac:dyDescent="0.2">
      <c r="D8755" s="13"/>
      <c r="G8755" s="13"/>
    </row>
    <row r="8756" spans="4:7" x14ac:dyDescent="0.2">
      <c r="D8756" s="13"/>
      <c r="G8756" s="13"/>
    </row>
    <row r="8757" spans="4:7" x14ac:dyDescent="0.2">
      <c r="D8757" s="13"/>
      <c r="G8757" s="13"/>
    </row>
    <row r="8758" spans="4:7" x14ac:dyDescent="0.2">
      <c r="D8758" s="13"/>
      <c r="G8758" s="13"/>
    </row>
    <row r="8759" spans="4:7" x14ac:dyDescent="0.2">
      <c r="D8759" s="13"/>
      <c r="G8759" s="13"/>
    </row>
    <row r="8760" spans="4:7" x14ac:dyDescent="0.2">
      <c r="D8760" s="13"/>
      <c r="G8760" s="13"/>
    </row>
    <row r="8761" spans="4:7" x14ac:dyDescent="0.2">
      <c r="D8761" s="13"/>
      <c r="G8761" s="13"/>
    </row>
    <row r="8762" spans="4:7" x14ac:dyDescent="0.2">
      <c r="D8762" s="13"/>
      <c r="G8762" s="13"/>
    </row>
    <row r="8763" spans="4:7" x14ac:dyDescent="0.2">
      <c r="D8763" s="13"/>
      <c r="G8763" s="13"/>
    </row>
    <row r="8764" spans="4:7" x14ac:dyDescent="0.2">
      <c r="D8764" s="13"/>
      <c r="G8764" s="13"/>
    </row>
    <row r="8765" spans="4:7" x14ac:dyDescent="0.2">
      <c r="D8765" s="13"/>
      <c r="G8765" s="13"/>
    </row>
    <row r="8766" spans="4:7" x14ac:dyDescent="0.2">
      <c r="D8766" s="13"/>
      <c r="G8766" s="13"/>
    </row>
    <row r="8767" spans="4:7" x14ac:dyDescent="0.2">
      <c r="D8767" s="13"/>
      <c r="G8767" s="13"/>
    </row>
    <row r="8768" spans="4:7" x14ac:dyDescent="0.2">
      <c r="D8768" s="13"/>
      <c r="G8768" s="13"/>
    </row>
    <row r="8769" spans="4:7" x14ac:dyDescent="0.2">
      <c r="D8769" s="13"/>
      <c r="G8769" s="13"/>
    </row>
    <row r="8770" spans="4:7" x14ac:dyDescent="0.2">
      <c r="D8770" s="13"/>
      <c r="G8770" s="13"/>
    </row>
    <row r="8771" spans="4:7" x14ac:dyDescent="0.2">
      <c r="D8771" s="13"/>
      <c r="G8771" s="13"/>
    </row>
    <row r="8772" spans="4:7" x14ac:dyDescent="0.2">
      <c r="D8772" s="13"/>
      <c r="G8772" s="13"/>
    </row>
    <row r="8773" spans="4:7" x14ac:dyDescent="0.2">
      <c r="D8773" s="13"/>
      <c r="G8773" s="13"/>
    </row>
    <row r="8774" spans="4:7" x14ac:dyDescent="0.2">
      <c r="D8774" s="13"/>
      <c r="G8774" s="13"/>
    </row>
    <row r="8775" spans="4:7" x14ac:dyDescent="0.2">
      <c r="D8775" s="13"/>
      <c r="G8775" s="13"/>
    </row>
    <row r="8776" spans="4:7" x14ac:dyDescent="0.2">
      <c r="D8776" s="13"/>
      <c r="G8776" s="13"/>
    </row>
    <row r="8777" spans="4:7" x14ac:dyDescent="0.2">
      <c r="D8777" s="13"/>
      <c r="G8777" s="13"/>
    </row>
    <row r="8778" spans="4:7" x14ac:dyDescent="0.2">
      <c r="D8778" s="13"/>
      <c r="G8778" s="13"/>
    </row>
    <row r="8779" spans="4:7" x14ac:dyDescent="0.2">
      <c r="D8779" s="13"/>
      <c r="G8779" s="13"/>
    </row>
    <row r="8780" spans="4:7" x14ac:dyDescent="0.2">
      <c r="D8780" s="13"/>
      <c r="G8780" s="13"/>
    </row>
    <row r="8781" spans="4:7" x14ac:dyDescent="0.2">
      <c r="D8781" s="13"/>
      <c r="G8781" s="13"/>
    </row>
    <row r="8782" spans="4:7" x14ac:dyDescent="0.2">
      <c r="D8782" s="13"/>
      <c r="G8782" s="13"/>
    </row>
    <row r="8783" spans="4:7" x14ac:dyDescent="0.2">
      <c r="D8783" s="13"/>
      <c r="G8783" s="13"/>
    </row>
    <row r="8784" spans="4:7" x14ac:dyDescent="0.2">
      <c r="D8784" s="13"/>
      <c r="G8784" s="13"/>
    </row>
    <row r="8785" spans="4:7" x14ac:dyDescent="0.2">
      <c r="D8785" s="13"/>
      <c r="G8785" s="13"/>
    </row>
    <row r="8786" spans="4:7" x14ac:dyDescent="0.2">
      <c r="D8786" s="13"/>
      <c r="G8786" s="13"/>
    </row>
    <row r="8787" spans="4:7" x14ac:dyDescent="0.2">
      <c r="D8787" s="13"/>
      <c r="G8787" s="13"/>
    </row>
    <row r="8788" spans="4:7" x14ac:dyDescent="0.2">
      <c r="D8788" s="13"/>
      <c r="G8788" s="13"/>
    </row>
    <row r="8789" spans="4:7" x14ac:dyDescent="0.2">
      <c r="D8789" s="13"/>
      <c r="G8789" s="13"/>
    </row>
    <row r="8790" spans="4:7" x14ac:dyDescent="0.2">
      <c r="D8790" s="13"/>
      <c r="G8790" s="13"/>
    </row>
    <row r="8791" spans="4:7" x14ac:dyDescent="0.2">
      <c r="D8791" s="13"/>
      <c r="G8791" s="13"/>
    </row>
    <row r="8792" spans="4:7" x14ac:dyDescent="0.2">
      <c r="D8792" s="13"/>
      <c r="G8792" s="13"/>
    </row>
    <row r="8793" spans="4:7" x14ac:dyDescent="0.2">
      <c r="D8793" s="13"/>
      <c r="G8793" s="13"/>
    </row>
    <row r="8794" spans="4:7" x14ac:dyDescent="0.2">
      <c r="D8794" s="13"/>
      <c r="G8794" s="13"/>
    </row>
    <row r="8795" spans="4:7" x14ac:dyDescent="0.2">
      <c r="D8795" s="13"/>
      <c r="G8795" s="13"/>
    </row>
    <row r="8796" spans="4:7" x14ac:dyDescent="0.2">
      <c r="D8796" s="13"/>
      <c r="G8796" s="13"/>
    </row>
    <row r="8797" spans="4:7" x14ac:dyDescent="0.2">
      <c r="D8797" s="13"/>
      <c r="G8797" s="13"/>
    </row>
    <row r="8798" spans="4:7" x14ac:dyDescent="0.2">
      <c r="D8798" s="13"/>
      <c r="G8798" s="13"/>
    </row>
    <row r="8799" spans="4:7" x14ac:dyDescent="0.2">
      <c r="D8799" s="13"/>
      <c r="G8799" s="13"/>
    </row>
    <row r="8800" spans="4:7" x14ac:dyDescent="0.2">
      <c r="D8800" s="13"/>
      <c r="G8800" s="13"/>
    </row>
    <row r="8801" spans="4:7" x14ac:dyDescent="0.2">
      <c r="D8801" s="13"/>
      <c r="G8801" s="13"/>
    </row>
    <row r="8802" spans="4:7" x14ac:dyDescent="0.2">
      <c r="D8802" s="13"/>
      <c r="G8802" s="13"/>
    </row>
    <row r="8803" spans="4:7" x14ac:dyDescent="0.2">
      <c r="D8803" s="13"/>
      <c r="G8803" s="13"/>
    </row>
    <row r="8804" spans="4:7" x14ac:dyDescent="0.2">
      <c r="D8804" s="13"/>
      <c r="G8804" s="13"/>
    </row>
    <row r="8805" spans="4:7" x14ac:dyDescent="0.2">
      <c r="D8805" s="13"/>
      <c r="G8805" s="13"/>
    </row>
    <row r="8806" spans="4:7" x14ac:dyDescent="0.2">
      <c r="D8806" s="13"/>
      <c r="G8806" s="13"/>
    </row>
    <row r="8807" spans="4:7" x14ac:dyDescent="0.2">
      <c r="D8807" s="13"/>
      <c r="G8807" s="13"/>
    </row>
    <row r="8808" spans="4:7" x14ac:dyDescent="0.2">
      <c r="D8808" s="13"/>
      <c r="G8808" s="13"/>
    </row>
    <row r="8809" spans="4:7" x14ac:dyDescent="0.2">
      <c r="D8809" s="13"/>
      <c r="G8809" s="13"/>
    </row>
    <row r="8810" spans="4:7" x14ac:dyDescent="0.2">
      <c r="D8810" s="13"/>
      <c r="G8810" s="13"/>
    </row>
    <row r="8811" spans="4:7" x14ac:dyDescent="0.2">
      <c r="D8811" s="13"/>
      <c r="G8811" s="13"/>
    </row>
    <row r="8812" spans="4:7" x14ac:dyDescent="0.2">
      <c r="D8812" s="13"/>
      <c r="G8812" s="13"/>
    </row>
    <row r="8813" spans="4:7" x14ac:dyDescent="0.2">
      <c r="D8813" s="13"/>
      <c r="G8813" s="13"/>
    </row>
    <row r="8814" spans="4:7" x14ac:dyDescent="0.2">
      <c r="D8814" s="13"/>
      <c r="G8814" s="13"/>
    </row>
    <row r="8815" spans="4:7" x14ac:dyDescent="0.2">
      <c r="D8815" s="13"/>
      <c r="G8815" s="13"/>
    </row>
    <row r="8816" spans="4:7" x14ac:dyDescent="0.2">
      <c r="D8816" s="13"/>
      <c r="G8816" s="13"/>
    </row>
    <row r="8817" spans="4:7" x14ac:dyDescent="0.2">
      <c r="D8817" s="13"/>
      <c r="G8817" s="13"/>
    </row>
    <row r="8818" spans="4:7" x14ac:dyDescent="0.2">
      <c r="D8818" s="13"/>
      <c r="G8818" s="13"/>
    </row>
    <row r="8819" spans="4:7" x14ac:dyDescent="0.2">
      <c r="D8819" s="13"/>
      <c r="G8819" s="13"/>
    </row>
    <row r="8820" spans="4:7" x14ac:dyDescent="0.2">
      <c r="D8820" s="13"/>
      <c r="G8820" s="13"/>
    </row>
    <row r="8821" spans="4:7" x14ac:dyDescent="0.2">
      <c r="D8821" s="13"/>
      <c r="G8821" s="13"/>
    </row>
    <row r="8822" spans="4:7" x14ac:dyDescent="0.2">
      <c r="D8822" s="13"/>
      <c r="G8822" s="13"/>
    </row>
    <row r="8823" spans="4:7" x14ac:dyDescent="0.2">
      <c r="D8823" s="13"/>
      <c r="G8823" s="13"/>
    </row>
    <row r="8824" spans="4:7" x14ac:dyDescent="0.2">
      <c r="D8824" s="13"/>
      <c r="G8824" s="13"/>
    </row>
    <row r="8825" spans="4:7" x14ac:dyDescent="0.2">
      <c r="D8825" s="13"/>
      <c r="G8825" s="13"/>
    </row>
    <row r="8826" spans="4:7" x14ac:dyDescent="0.2">
      <c r="D8826" s="13"/>
      <c r="G8826" s="13"/>
    </row>
    <row r="8827" spans="4:7" x14ac:dyDescent="0.2">
      <c r="D8827" s="13"/>
      <c r="G8827" s="13"/>
    </row>
    <row r="8828" spans="4:7" x14ac:dyDescent="0.2">
      <c r="D8828" s="13"/>
      <c r="G8828" s="13"/>
    </row>
    <row r="8829" spans="4:7" x14ac:dyDescent="0.2">
      <c r="D8829" s="13"/>
      <c r="G8829" s="13"/>
    </row>
    <row r="8830" spans="4:7" x14ac:dyDescent="0.2">
      <c r="D8830" s="13"/>
      <c r="G8830" s="13"/>
    </row>
    <row r="8831" spans="4:7" x14ac:dyDescent="0.2">
      <c r="D8831" s="13"/>
      <c r="G8831" s="13"/>
    </row>
    <row r="8832" spans="4:7" x14ac:dyDescent="0.2">
      <c r="D8832" s="13"/>
      <c r="G8832" s="13"/>
    </row>
    <row r="8833" spans="4:7" x14ac:dyDescent="0.2">
      <c r="D8833" s="13"/>
      <c r="G8833" s="13"/>
    </row>
    <row r="8834" spans="4:7" x14ac:dyDescent="0.2">
      <c r="D8834" s="13"/>
      <c r="G8834" s="13"/>
    </row>
    <row r="8835" spans="4:7" x14ac:dyDescent="0.2">
      <c r="D8835" s="13"/>
      <c r="G8835" s="13"/>
    </row>
    <row r="8836" spans="4:7" x14ac:dyDescent="0.2">
      <c r="D8836" s="13"/>
      <c r="G8836" s="13"/>
    </row>
    <row r="8837" spans="4:7" x14ac:dyDescent="0.2">
      <c r="D8837" s="13"/>
      <c r="G8837" s="13"/>
    </row>
    <row r="8838" spans="4:7" x14ac:dyDescent="0.2">
      <c r="D8838" s="13"/>
      <c r="G8838" s="13"/>
    </row>
    <row r="8839" spans="4:7" x14ac:dyDescent="0.2">
      <c r="D8839" s="13"/>
      <c r="G8839" s="13"/>
    </row>
    <row r="8840" spans="4:7" x14ac:dyDescent="0.2">
      <c r="D8840" s="13"/>
      <c r="G8840" s="13"/>
    </row>
    <row r="8841" spans="4:7" x14ac:dyDescent="0.2">
      <c r="D8841" s="13"/>
      <c r="G8841" s="13"/>
    </row>
    <row r="8842" spans="4:7" x14ac:dyDescent="0.2">
      <c r="D8842" s="13"/>
      <c r="G8842" s="13"/>
    </row>
    <row r="8843" spans="4:7" x14ac:dyDescent="0.2">
      <c r="D8843" s="13"/>
      <c r="G8843" s="13"/>
    </row>
    <row r="8844" spans="4:7" x14ac:dyDescent="0.2">
      <c r="D8844" s="13"/>
      <c r="G8844" s="13"/>
    </row>
    <row r="8845" spans="4:7" x14ac:dyDescent="0.2">
      <c r="D8845" s="13"/>
      <c r="G8845" s="13"/>
    </row>
    <row r="8846" spans="4:7" x14ac:dyDescent="0.2">
      <c r="D8846" s="13"/>
      <c r="G8846" s="13"/>
    </row>
    <row r="8847" spans="4:7" x14ac:dyDescent="0.2">
      <c r="D8847" s="13"/>
      <c r="G8847" s="13"/>
    </row>
    <row r="8848" spans="4:7" x14ac:dyDescent="0.2">
      <c r="D8848" s="13"/>
      <c r="G8848" s="13"/>
    </row>
    <row r="8849" spans="4:7" x14ac:dyDescent="0.2">
      <c r="D8849" s="13"/>
      <c r="G8849" s="13"/>
    </row>
    <row r="8850" spans="4:7" x14ac:dyDescent="0.2">
      <c r="D8850" s="13"/>
      <c r="G8850" s="13"/>
    </row>
    <row r="8851" spans="4:7" x14ac:dyDescent="0.2">
      <c r="D8851" s="13"/>
      <c r="G8851" s="13"/>
    </row>
    <row r="8852" spans="4:7" x14ac:dyDescent="0.2">
      <c r="D8852" s="13"/>
      <c r="G8852" s="13"/>
    </row>
    <row r="8853" spans="4:7" x14ac:dyDescent="0.2">
      <c r="D8853" s="13"/>
      <c r="G8853" s="13"/>
    </row>
    <row r="8854" spans="4:7" x14ac:dyDescent="0.2">
      <c r="D8854" s="13"/>
      <c r="G8854" s="13"/>
    </row>
    <row r="8855" spans="4:7" x14ac:dyDescent="0.2">
      <c r="D8855" s="13"/>
      <c r="G8855" s="13"/>
    </row>
    <row r="8856" spans="4:7" x14ac:dyDescent="0.2">
      <c r="D8856" s="13"/>
      <c r="G8856" s="13"/>
    </row>
    <row r="8857" spans="4:7" x14ac:dyDescent="0.2">
      <c r="D8857" s="13"/>
      <c r="G8857" s="13"/>
    </row>
    <row r="8858" spans="4:7" x14ac:dyDescent="0.2">
      <c r="D8858" s="13"/>
      <c r="G8858" s="13"/>
    </row>
    <row r="8859" spans="4:7" x14ac:dyDescent="0.2">
      <c r="D8859" s="13"/>
      <c r="G8859" s="13"/>
    </row>
    <row r="8860" spans="4:7" x14ac:dyDescent="0.2">
      <c r="D8860" s="13"/>
      <c r="G8860" s="13"/>
    </row>
    <row r="8861" spans="4:7" x14ac:dyDescent="0.2">
      <c r="D8861" s="13"/>
      <c r="G8861" s="13"/>
    </row>
    <row r="8862" spans="4:7" x14ac:dyDescent="0.2">
      <c r="D8862" s="13"/>
      <c r="G8862" s="13"/>
    </row>
    <row r="8863" spans="4:7" x14ac:dyDescent="0.2">
      <c r="D8863" s="13"/>
      <c r="G8863" s="13"/>
    </row>
    <row r="8864" spans="4:7" x14ac:dyDescent="0.2">
      <c r="D8864" s="13"/>
      <c r="G8864" s="13"/>
    </row>
    <row r="8865" spans="4:7" x14ac:dyDescent="0.2">
      <c r="D8865" s="13"/>
      <c r="G8865" s="13"/>
    </row>
    <row r="8866" spans="4:7" x14ac:dyDescent="0.2">
      <c r="D8866" s="13"/>
      <c r="G8866" s="13"/>
    </row>
    <row r="8867" spans="4:7" x14ac:dyDescent="0.2">
      <c r="D8867" s="13"/>
      <c r="G8867" s="13"/>
    </row>
    <row r="8868" spans="4:7" x14ac:dyDescent="0.2">
      <c r="D8868" s="13"/>
      <c r="G8868" s="13"/>
    </row>
    <row r="8869" spans="4:7" x14ac:dyDescent="0.2">
      <c r="D8869" s="13"/>
      <c r="G8869" s="13"/>
    </row>
    <row r="8870" spans="4:7" x14ac:dyDescent="0.2">
      <c r="D8870" s="13"/>
      <c r="G8870" s="13"/>
    </row>
    <row r="8871" spans="4:7" x14ac:dyDescent="0.2">
      <c r="D8871" s="13"/>
      <c r="G8871" s="13"/>
    </row>
    <row r="8872" spans="4:7" x14ac:dyDescent="0.2">
      <c r="D8872" s="13"/>
      <c r="G8872" s="13"/>
    </row>
    <row r="8873" spans="4:7" x14ac:dyDescent="0.2">
      <c r="D8873" s="13"/>
      <c r="G8873" s="13"/>
    </row>
    <row r="8874" spans="4:7" x14ac:dyDescent="0.2">
      <c r="D8874" s="13"/>
      <c r="G8874" s="13"/>
    </row>
    <row r="8875" spans="4:7" x14ac:dyDescent="0.2">
      <c r="D8875" s="13"/>
      <c r="G8875" s="13"/>
    </row>
    <row r="8876" spans="4:7" x14ac:dyDescent="0.2">
      <c r="D8876" s="13"/>
      <c r="G8876" s="13"/>
    </row>
    <row r="8877" spans="4:7" x14ac:dyDescent="0.2">
      <c r="D8877" s="13"/>
      <c r="G8877" s="13"/>
    </row>
    <row r="8878" spans="4:7" x14ac:dyDescent="0.2">
      <c r="D8878" s="13"/>
      <c r="G8878" s="13"/>
    </row>
    <row r="8879" spans="4:7" x14ac:dyDescent="0.2">
      <c r="D8879" s="13"/>
      <c r="G8879" s="13"/>
    </row>
    <row r="8880" spans="4:7" x14ac:dyDescent="0.2">
      <c r="D8880" s="13"/>
      <c r="G8880" s="13"/>
    </row>
    <row r="8881" spans="4:7" x14ac:dyDescent="0.2">
      <c r="D8881" s="13"/>
      <c r="G8881" s="13"/>
    </row>
    <row r="8882" spans="4:7" x14ac:dyDescent="0.2">
      <c r="D8882" s="13"/>
      <c r="G8882" s="13"/>
    </row>
    <row r="8883" spans="4:7" x14ac:dyDescent="0.2">
      <c r="D8883" s="13"/>
      <c r="G8883" s="13"/>
    </row>
    <row r="8884" spans="4:7" x14ac:dyDescent="0.2">
      <c r="D8884" s="13"/>
      <c r="G8884" s="13"/>
    </row>
    <row r="8885" spans="4:7" x14ac:dyDescent="0.2">
      <c r="D8885" s="13"/>
      <c r="G8885" s="13"/>
    </row>
    <row r="8886" spans="4:7" x14ac:dyDescent="0.2">
      <c r="D8886" s="13"/>
      <c r="G8886" s="13"/>
    </row>
    <row r="8887" spans="4:7" x14ac:dyDescent="0.2">
      <c r="D8887" s="13"/>
      <c r="G8887" s="13"/>
    </row>
    <row r="8888" spans="4:7" x14ac:dyDescent="0.2">
      <c r="D8888" s="13"/>
      <c r="G8888" s="13"/>
    </row>
    <row r="8889" spans="4:7" x14ac:dyDescent="0.2">
      <c r="D8889" s="13"/>
      <c r="G8889" s="13"/>
    </row>
    <row r="8890" spans="4:7" x14ac:dyDescent="0.2">
      <c r="D8890" s="13"/>
      <c r="G8890" s="13"/>
    </row>
    <row r="8891" spans="4:7" x14ac:dyDescent="0.2">
      <c r="D8891" s="13"/>
      <c r="G8891" s="13"/>
    </row>
    <row r="8892" spans="4:7" x14ac:dyDescent="0.2">
      <c r="D8892" s="13"/>
      <c r="G8892" s="13"/>
    </row>
    <row r="8893" spans="4:7" x14ac:dyDescent="0.2">
      <c r="D8893" s="13"/>
      <c r="G8893" s="13"/>
    </row>
    <row r="8894" spans="4:7" x14ac:dyDescent="0.2">
      <c r="D8894" s="13"/>
      <c r="G8894" s="13"/>
    </row>
    <row r="8895" spans="4:7" x14ac:dyDescent="0.2">
      <c r="D8895" s="13"/>
      <c r="G8895" s="13"/>
    </row>
    <row r="8896" spans="4:7" x14ac:dyDescent="0.2">
      <c r="D8896" s="13"/>
      <c r="G8896" s="13"/>
    </row>
    <row r="8897" spans="4:7" x14ac:dyDescent="0.2">
      <c r="D8897" s="13"/>
      <c r="G8897" s="13"/>
    </row>
    <row r="8898" spans="4:7" x14ac:dyDescent="0.2">
      <c r="D8898" s="13"/>
      <c r="G8898" s="13"/>
    </row>
    <row r="8899" spans="4:7" x14ac:dyDescent="0.2">
      <c r="D8899" s="13"/>
      <c r="G8899" s="13"/>
    </row>
    <row r="8900" spans="4:7" x14ac:dyDescent="0.2">
      <c r="D8900" s="13"/>
      <c r="G8900" s="13"/>
    </row>
    <row r="8901" spans="4:7" x14ac:dyDescent="0.2">
      <c r="D8901" s="13"/>
      <c r="G8901" s="13"/>
    </row>
    <row r="8902" spans="4:7" x14ac:dyDescent="0.2">
      <c r="D8902" s="13"/>
      <c r="G8902" s="13"/>
    </row>
    <row r="8903" spans="4:7" x14ac:dyDescent="0.2">
      <c r="D8903" s="13"/>
      <c r="G8903" s="13"/>
    </row>
    <row r="8904" spans="4:7" x14ac:dyDescent="0.2">
      <c r="D8904" s="13"/>
      <c r="G8904" s="13"/>
    </row>
    <row r="8905" spans="4:7" x14ac:dyDescent="0.2">
      <c r="D8905" s="13"/>
      <c r="G8905" s="13"/>
    </row>
    <row r="8906" spans="4:7" x14ac:dyDescent="0.2">
      <c r="D8906" s="13"/>
      <c r="G8906" s="13"/>
    </row>
    <row r="8907" spans="4:7" x14ac:dyDescent="0.2">
      <c r="D8907" s="13"/>
      <c r="G8907" s="13"/>
    </row>
    <row r="8908" spans="4:7" x14ac:dyDescent="0.2">
      <c r="D8908" s="13"/>
      <c r="G8908" s="13"/>
    </row>
    <row r="8909" spans="4:7" x14ac:dyDescent="0.2">
      <c r="D8909" s="13"/>
      <c r="G8909" s="13"/>
    </row>
    <row r="8910" spans="4:7" x14ac:dyDescent="0.2">
      <c r="D8910" s="13"/>
      <c r="G8910" s="13"/>
    </row>
    <row r="8911" spans="4:7" x14ac:dyDescent="0.2">
      <c r="D8911" s="13"/>
      <c r="G8911" s="13"/>
    </row>
    <row r="8912" spans="4:7" x14ac:dyDescent="0.2">
      <c r="D8912" s="13"/>
      <c r="G8912" s="13"/>
    </row>
    <row r="8913" spans="4:7" x14ac:dyDescent="0.2">
      <c r="D8913" s="13"/>
      <c r="G8913" s="13"/>
    </row>
    <row r="8914" spans="4:7" x14ac:dyDescent="0.2">
      <c r="D8914" s="13"/>
      <c r="G8914" s="13"/>
    </row>
    <row r="8915" spans="4:7" x14ac:dyDescent="0.2">
      <c r="D8915" s="13"/>
      <c r="G8915" s="13"/>
    </row>
    <row r="8916" spans="4:7" x14ac:dyDescent="0.2">
      <c r="D8916" s="13"/>
      <c r="G8916" s="13"/>
    </row>
    <row r="8917" spans="4:7" x14ac:dyDescent="0.2">
      <c r="D8917" s="13"/>
      <c r="G8917" s="13"/>
    </row>
    <row r="8918" spans="4:7" x14ac:dyDescent="0.2">
      <c r="D8918" s="13"/>
      <c r="G8918" s="13"/>
    </row>
    <row r="8919" spans="4:7" x14ac:dyDescent="0.2">
      <c r="D8919" s="13"/>
      <c r="G8919" s="13"/>
    </row>
    <row r="8920" spans="4:7" x14ac:dyDescent="0.2">
      <c r="D8920" s="13"/>
      <c r="G8920" s="13"/>
    </row>
    <row r="8921" spans="4:7" x14ac:dyDescent="0.2">
      <c r="D8921" s="13"/>
      <c r="G8921" s="13"/>
    </row>
    <row r="8922" spans="4:7" x14ac:dyDescent="0.2">
      <c r="D8922" s="13"/>
      <c r="G8922" s="13"/>
    </row>
    <row r="8923" spans="4:7" x14ac:dyDescent="0.2">
      <c r="D8923" s="13"/>
      <c r="G8923" s="13"/>
    </row>
    <row r="8924" spans="4:7" x14ac:dyDescent="0.2">
      <c r="D8924" s="13"/>
      <c r="G8924" s="13"/>
    </row>
    <row r="8925" spans="4:7" x14ac:dyDescent="0.2">
      <c r="D8925" s="13"/>
      <c r="G8925" s="13"/>
    </row>
    <row r="8926" spans="4:7" x14ac:dyDescent="0.2">
      <c r="D8926" s="13"/>
      <c r="G8926" s="13"/>
    </row>
    <row r="8927" spans="4:7" x14ac:dyDescent="0.2">
      <c r="D8927" s="13"/>
      <c r="G8927" s="13"/>
    </row>
    <row r="8928" spans="4:7" x14ac:dyDescent="0.2">
      <c r="D8928" s="13"/>
      <c r="G8928" s="13"/>
    </row>
    <row r="8929" spans="4:7" x14ac:dyDescent="0.2">
      <c r="D8929" s="13"/>
      <c r="G8929" s="13"/>
    </row>
    <row r="8930" spans="4:7" x14ac:dyDescent="0.2">
      <c r="D8930" s="13"/>
      <c r="G8930" s="13"/>
    </row>
    <row r="8931" spans="4:7" x14ac:dyDescent="0.2">
      <c r="D8931" s="13"/>
      <c r="G8931" s="13"/>
    </row>
    <row r="8932" spans="4:7" x14ac:dyDescent="0.2">
      <c r="D8932" s="13"/>
      <c r="G8932" s="13"/>
    </row>
    <row r="8933" spans="4:7" x14ac:dyDescent="0.2">
      <c r="D8933" s="13"/>
      <c r="G8933" s="13"/>
    </row>
    <row r="8934" spans="4:7" x14ac:dyDescent="0.2">
      <c r="D8934" s="13"/>
      <c r="G8934" s="13"/>
    </row>
    <row r="8935" spans="4:7" x14ac:dyDescent="0.2">
      <c r="D8935" s="13"/>
      <c r="G8935" s="13"/>
    </row>
    <row r="8936" spans="4:7" x14ac:dyDescent="0.2">
      <c r="D8936" s="13"/>
      <c r="G8936" s="13"/>
    </row>
    <row r="8937" spans="4:7" x14ac:dyDescent="0.2">
      <c r="D8937" s="13"/>
      <c r="G8937" s="13"/>
    </row>
    <row r="8938" spans="4:7" x14ac:dyDescent="0.2">
      <c r="D8938" s="13"/>
      <c r="G8938" s="13"/>
    </row>
    <row r="8939" spans="4:7" x14ac:dyDescent="0.2">
      <c r="D8939" s="13"/>
      <c r="G8939" s="13"/>
    </row>
    <row r="8940" spans="4:7" x14ac:dyDescent="0.2">
      <c r="D8940" s="13"/>
      <c r="G8940" s="13"/>
    </row>
    <row r="8941" spans="4:7" x14ac:dyDescent="0.2">
      <c r="D8941" s="13"/>
      <c r="G8941" s="13"/>
    </row>
    <row r="8942" spans="4:7" x14ac:dyDescent="0.2">
      <c r="D8942" s="13"/>
      <c r="G8942" s="13"/>
    </row>
    <row r="8943" spans="4:7" x14ac:dyDescent="0.2">
      <c r="D8943" s="13"/>
      <c r="G8943" s="13"/>
    </row>
    <row r="8944" spans="4:7" x14ac:dyDescent="0.2">
      <c r="D8944" s="13"/>
      <c r="G8944" s="13"/>
    </row>
    <row r="8945" spans="4:7" x14ac:dyDescent="0.2">
      <c r="D8945" s="13"/>
      <c r="G8945" s="13"/>
    </row>
    <row r="8946" spans="4:7" x14ac:dyDescent="0.2">
      <c r="D8946" s="13"/>
      <c r="G8946" s="13"/>
    </row>
    <row r="8947" spans="4:7" x14ac:dyDescent="0.2">
      <c r="D8947" s="13"/>
      <c r="G8947" s="13"/>
    </row>
    <row r="8948" spans="4:7" x14ac:dyDescent="0.2">
      <c r="D8948" s="13"/>
      <c r="G8948" s="13"/>
    </row>
    <row r="8949" spans="4:7" x14ac:dyDescent="0.2">
      <c r="D8949" s="13"/>
      <c r="G8949" s="13"/>
    </row>
    <row r="8950" spans="4:7" x14ac:dyDescent="0.2">
      <c r="D8950" s="13"/>
      <c r="G8950" s="13"/>
    </row>
    <row r="8951" spans="4:7" x14ac:dyDescent="0.2">
      <c r="D8951" s="13"/>
      <c r="G8951" s="13"/>
    </row>
    <row r="8952" spans="4:7" x14ac:dyDescent="0.2">
      <c r="D8952" s="13"/>
      <c r="G8952" s="13"/>
    </row>
    <row r="8953" spans="4:7" x14ac:dyDescent="0.2">
      <c r="D8953" s="13"/>
      <c r="G8953" s="13"/>
    </row>
    <row r="8954" spans="4:7" x14ac:dyDescent="0.2">
      <c r="D8954" s="13"/>
      <c r="G8954" s="13"/>
    </row>
    <row r="8955" spans="4:7" x14ac:dyDescent="0.2">
      <c r="D8955" s="13"/>
      <c r="G8955" s="13"/>
    </row>
    <row r="8956" spans="4:7" x14ac:dyDescent="0.2">
      <c r="D8956" s="13"/>
      <c r="G8956" s="13"/>
    </row>
    <row r="8957" spans="4:7" x14ac:dyDescent="0.2">
      <c r="D8957" s="13"/>
      <c r="G8957" s="13"/>
    </row>
    <row r="8958" spans="4:7" x14ac:dyDescent="0.2">
      <c r="D8958" s="13"/>
      <c r="G8958" s="13"/>
    </row>
    <row r="8959" spans="4:7" x14ac:dyDescent="0.2">
      <c r="D8959" s="13"/>
      <c r="G8959" s="13"/>
    </row>
    <row r="8960" spans="4:7" x14ac:dyDescent="0.2">
      <c r="D8960" s="13"/>
      <c r="G8960" s="13"/>
    </row>
    <row r="8961" spans="4:7" x14ac:dyDescent="0.2">
      <c r="D8961" s="13"/>
      <c r="G8961" s="13"/>
    </row>
    <row r="8962" spans="4:7" x14ac:dyDescent="0.2">
      <c r="D8962" s="13"/>
      <c r="G8962" s="13"/>
    </row>
    <row r="8963" spans="4:7" x14ac:dyDescent="0.2">
      <c r="D8963" s="13"/>
      <c r="G8963" s="13"/>
    </row>
    <row r="8964" spans="4:7" x14ac:dyDescent="0.2">
      <c r="D8964" s="13"/>
      <c r="G8964" s="13"/>
    </row>
    <row r="8965" spans="4:7" x14ac:dyDescent="0.2">
      <c r="D8965" s="13"/>
      <c r="G8965" s="13"/>
    </row>
    <row r="8966" spans="4:7" x14ac:dyDescent="0.2">
      <c r="D8966" s="13"/>
      <c r="G8966" s="13"/>
    </row>
    <row r="8967" spans="4:7" x14ac:dyDescent="0.2">
      <c r="D8967" s="13"/>
      <c r="G8967" s="13"/>
    </row>
    <row r="8968" spans="4:7" x14ac:dyDescent="0.2">
      <c r="D8968" s="13"/>
      <c r="G8968" s="13"/>
    </row>
    <row r="8969" spans="4:7" x14ac:dyDescent="0.2">
      <c r="D8969" s="13"/>
      <c r="G8969" s="13"/>
    </row>
    <row r="8970" spans="4:7" x14ac:dyDescent="0.2">
      <c r="D8970" s="13"/>
      <c r="G8970" s="13"/>
    </row>
    <row r="8971" spans="4:7" x14ac:dyDescent="0.2">
      <c r="D8971" s="13"/>
      <c r="G8971" s="13"/>
    </row>
    <row r="8972" spans="4:7" x14ac:dyDescent="0.2">
      <c r="D8972" s="13"/>
      <c r="G8972" s="13"/>
    </row>
    <row r="8973" spans="4:7" x14ac:dyDescent="0.2">
      <c r="D8973" s="13"/>
      <c r="G8973" s="13"/>
    </row>
    <row r="8974" spans="4:7" x14ac:dyDescent="0.2">
      <c r="D8974" s="13"/>
      <c r="G8974" s="13"/>
    </row>
    <row r="8975" spans="4:7" x14ac:dyDescent="0.2">
      <c r="D8975" s="13"/>
      <c r="G8975" s="13"/>
    </row>
    <row r="8976" spans="4:7" x14ac:dyDescent="0.2">
      <c r="D8976" s="13"/>
      <c r="G8976" s="13"/>
    </row>
    <row r="8977" spans="4:7" x14ac:dyDescent="0.2">
      <c r="D8977" s="13"/>
      <c r="G8977" s="13"/>
    </row>
    <row r="8978" spans="4:7" x14ac:dyDescent="0.2">
      <c r="D8978" s="13"/>
      <c r="G8978" s="13"/>
    </row>
    <row r="8979" spans="4:7" x14ac:dyDescent="0.2">
      <c r="D8979" s="13"/>
      <c r="G8979" s="13"/>
    </row>
    <row r="8980" spans="4:7" x14ac:dyDescent="0.2">
      <c r="D8980" s="13"/>
      <c r="G8980" s="13"/>
    </row>
    <row r="8981" spans="4:7" x14ac:dyDescent="0.2">
      <c r="D8981" s="13"/>
      <c r="G8981" s="13"/>
    </row>
    <row r="8982" spans="4:7" x14ac:dyDescent="0.2">
      <c r="D8982" s="13"/>
      <c r="G8982" s="13"/>
    </row>
    <row r="8983" spans="4:7" x14ac:dyDescent="0.2">
      <c r="D8983" s="13"/>
      <c r="G8983" s="13"/>
    </row>
    <row r="8984" spans="4:7" x14ac:dyDescent="0.2">
      <c r="D8984" s="13"/>
      <c r="G8984" s="13"/>
    </row>
    <row r="8985" spans="4:7" x14ac:dyDescent="0.2">
      <c r="D8985" s="13"/>
      <c r="G8985" s="13"/>
    </row>
    <row r="8986" spans="4:7" x14ac:dyDescent="0.2">
      <c r="D8986" s="13"/>
      <c r="G8986" s="13"/>
    </row>
    <row r="8987" spans="4:7" x14ac:dyDescent="0.2">
      <c r="D8987" s="13"/>
      <c r="G8987" s="13"/>
    </row>
    <row r="8988" spans="4:7" x14ac:dyDescent="0.2">
      <c r="D8988" s="13"/>
      <c r="G8988" s="13"/>
    </row>
    <row r="8989" spans="4:7" x14ac:dyDescent="0.2">
      <c r="D8989" s="13"/>
      <c r="G8989" s="13"/>
    </row>
    <row r="8990" spans="4:7" x14ac:dyDescent="0.2">
      <c r="D8990" s="13"/>
      <c r="G8990" s="13"/>
    </row>
    <row r="8991" spans="4:7" x14ac:dyDescent="0.2">
      <c r="D8991" s="13"/>
      <c r="G8991" s="13"/>
    </row>
    <row r="8992" spans="4:7" x14ac:dyDescent="0.2">
      <c r="D8992" s="13"/>
      <c r="G8992" s="13"/>
    </row>
    <row r="8993" spans="4:7" x14ac:dyDescent="0.2">
      <c r="D8993" s="13"/>
      <c r="G8993" s="13"/>
    </row>
    <row r="8994" spans="4:7" x14ac:dyDescent="0.2">
      <c r="D8994" s="13"/>
      <c r="G8994" s="13"/>
    </row>
    <row r="8995" spans="4:7" x14ac:dyDescent="0.2">
      <c r="D8995" s="13"/>
      <c r="G8995" s="13"/>
    </row>
    <row r="8996" spans="4:7" x14ac:dyDescent="0.2">
      <c r="D8996" s="13"/>
      <c r="G8996" s="13"/>
    </row>
    <row r="8997" spans="4:7" x14ac:dyDescent="0.2">
      <c r="D8997" s="13"/>
      <c r="G8997" s="13"/>
    </row>
    <row r="8998" spans="4:7" x14ac:dyDescent="0.2">
      <c r="D8998" s="13"/>
      <c r="G8998" s="13"/>
    </row>
    <row r="8999" spans="4:7" x14ac:dyDescent="0.2">
      <c r="D8999" s="13"/>
      <c r="G8999" s="13"/>
    </row>
    <row r="9000" spans="4:7" x14ac:dyDescent="0.2">
      <c r="D9000" s="13"/>
      <c r="G9000" s="13"/>
    </row>
    <row r="9001" spans="4:7" x14ac:dyDescent="0.2">
      <c r="D9001" s="13"/>
      <c r="G9001" s="13"/>
    </row>
    <row r="9002" spans="4:7" x14ac:dyDescent="0.2">
      <c r="D9002" s="13"/>
      <c r="G9002" s="13"/>
    </row>
    <row r="9003" spans="4:7" x14ac:dyDescent="0.2">
      <c r="D9003" s="13"/>
      <c r="G9003" s="13"/>
    </row>
    <row r="9004" spans="4:7" x14ac:dyDescent="0.2">
      <c r="D9004" s="13"/>
      <c r="G9004" s="13"/>
    </row>
    <row r="9005" spans="4:7" x14ac:dyDescent="0.2">
      <c r="D9005" s="13"/>
      <c r="G9005" s="13"/>
    </row>
    <row r="9006" spans="4:7" x14ac:dyDescent="0.2">
      <c r="D9006" s="13"/>
      <c r="G9006" s="13"/>
    </row>
    <row r="9007" spans="4:7" x14ac:dyDescent="0.2">
      <c r="D9007" s="13"/>
      <c r="G9007" s="13"/>
    </row>
    <row r="9008" spans="4:7" x14ac:dyDescent="0.2">
      <c r="D9008" s="13"/>
      <c r="G9008" s="13"/>
    </row>
    <row r="9009" spans="4:7" x14ac:dyDescent="0.2">
      <c r="D9009" s="13"/>
      <c r="G9009" s="13"/>
    </row>
    <row r="9010" spans="4:7" x14ac:dyDescent="0.2">
      <c r="D9010" s="13"/>
      <c r="G9010" s="13"/>
    </row>
    <row r="9011" spans="4:7" x14ac:dyDescent="0.2">
      <c r="D9011" s="13"/>
      <c r="G9011" s="13"/>
    </row>
    <row r="9012" spans="4:7" x14ac:dyDescent="0.2">
      <c r="D9012" s="13"/>
      <c r="G9012" s="13"/>
    </row>
    <row r="9013" spans="4:7" x14ac:dyDescent="0.2">
      <c r="D9013" s="13"/>
      <c r="G9013" s="13"/>
    </row>
    <row r="9014" spans="4:7" x14ac:dyDescent="0.2">
      <c r="D9014" s="13"/>
      <c r="G9014" s="13"/>
    </row>
    <row r="9015" spans="4:7" x14ac:dyDescent="0.2">
      <c r="D9015" s="13"/>
      <c r="G9015" s="13"/>
    </row>
    <row r="9016" spans="4:7" x14ac:dyDescent="0.2">
      <c r="D9016" s="13"/>
      <c r="G9016" s="13"/>
    </row>
    <row r="9017" spans="4:7" x14ac:dyDescent="0.2">
      <c r="D9017" s="13"/>
      <c r="G9017" s="13"/>
    </row>
    <row r="9018" spans="4:7" x14ac:dyDescent="0.2">
      <c r="D9018" s="13"/>
      <c r="G9018" s="13"/>
    </row>
    <row r="9019" spans="4:7" x14ac:dyDescent="0.2">
      <c r="D9019" s="13"/>
      <c r="G9019" s="13"/>
    </row>
    <row r="9020" spans="4:7" x14ac:dyDescent="0.2">
      <c r="D9020" s="13"/>
      <c r="G9020" s="13"/>
    </row>
    <row r="9021" spans="4:7" x14ac:dyDescent="0.2">
      <c r="D9021" s="13"/>
      <c r="G9021" s="13"/>
    </row>
    <row r="9022" spans="4:7" x14ac:dyDescent="0.2">
      <c r="D9022" s="13"/>
      <c r="G9022" s="13"/>
    </row>
    <row r="9023" spans="4:7" x14ac:dyDescent="0.2">
      <c r="D9023" s="13"/>
      <c r="G9023" s="13"/>
    </row>
    <row r="9024" spans="4:7" x14ac:dyDescent="0.2">
      <c r="D9024" s="13"/>
      <c r="G9024" s="13"/>
    </row>
    <row r="9025" spans="4:7" x14ac:dyDescent="0.2">
      <c r="D9025" s="13"/>
      <c r="G9025" s="13"/>
    </row>
    <row r="9026" spans="4:7" x14ac:dyDescent="0.2">
      <c r="D9026" s="13"/>
      <c r="G9026" s="13"/>
    </row>
    <row r="9027" spans="4:7" x14ac:dyDescent="0.2">
      <c r="D9027" s="13"/>
      <c r="G9027" s="13"/>
    </row>
    <row r="9028" spans="4:7" x14ac:dyDescent="0.2">
      <c r="D9028" s="13"/>
      <c r="G9028" s="13"/>
    </row>
    <row r="9029" spans="4:7" x14ac:dyDescent="0.2">
      <c r="D9029" s="13"/>
      <c r="G9029" s="13"/>
    </row>
    <row r="9030" spans="4:7" x14ac:dyDescent="0.2">
      <c r="D9030" s="13"/>
      <c r="G9030" s="13"/>
    </row>
    <row r="9031" spans="4:7" x14ac:dyDescent="0.2">
      <c r="D9031" s="13"/>
      <c r="G9031" s="13"/>
    </row>
    <row r="9032" spans="4:7" x14ac:dyDescent="0.2">
      <c r="D9032" s="13"/>
      <c r="G9032" s="13"/>
    </row>
    <row r="9033" spans="4:7" x14ac:dyDescent="0.2">
      <c r="D9033" s="13"/>
      <c r="G9033" s="13"/>
    </row>
    <row r="9034" spans="4:7" x14ac:dyDescent="0.2">
      <c r="D9034" s="13"/>
      <c r="G9034" s="13"/>
    </row>
    <row r="9035" spans="4:7" x14ac:dyDescent="0.2">
      <c r="D9035" s="13"/>
      <c r="G9035" s="13"/>
    </row>
    <row r="9036" spans="4:7" x14ac:dyDescent="0.2">
      <c r="D9036" s="13"/>
      <c r="G9036" s="13"/>
    </row>
    <row r="9037" spans="4:7" x14ac:dyDescent="0.2">
      <c r="D9037" s="13"/>
      <c r="G9037" s="13"/>
    </row>
    <row r="9038" spans="4:7" x14ac:dyDescent="0.2">
      <c r="D9038" s="13"/>
      <c r="G9038" s="13"/>
    </row>
    <row r="9039" spans="4:7" x14ac:dyDescent="0.2">
      <c r="D9039" s="13"/>
      <c r="G9039" s="13"/>
    </row>
    <row r="9040" spans="4:7" x14ac:dyDescent="0.2">
      <c r="D9040" s="13"/>
      <c r="G9040" s="13"/>
    </row>
    <row r="9041" spans="4:7" x14ac:dyDescent="0.2">
      <c r="D9041" s="13"/>
      <c r="G9041" s="13"/>
    </row>
    <row r="9042" spans="4:7" x14ac:dyDescent="0.2">
      <c r="D9042" s="13"/>
      <c r="G9042" s="13"/>
    </row>
    <row r="9043" spans="4:7" x14ac:dyDescent="0.2">
      <c r="D9043" s="13"/>
      <c r="G9043" s="13"/>
    </row>
    <row r="9044" spans="4:7" x14ac:dyDescent="0.2">
      <c r="D9044" s="13"/>
      <c r="G9044" s="13"/>
    </row>
    <row r="9045" spans="4:7" x14ac:dyDescent="0.2">
      <c r="D9045" s="13"/>
      <c r="G9045" s="13"/>
    </row>
    <row r="9046" spans="4:7" x14ac:dyDescent="0.2">
      <c r="D9046" s="13"/>
      <c r="G9046" s="13"/>
    </row>
    <row r="9047" spans="4:7" x14ac:dyDescent="0.2">
      <c r="D9047" s="13"/>
      <c r="G9047" s="13"/>
    </row>
    <row r="9048" spans="4:7" x14ac:dyDescent="0.2">
      <c r="D9048" s="13"/>
      <c r="G9048" s="13"/>
    </row>
    <row r="9049" spans="4:7" x14ac:dyDescent="0.2">
      <c r="D9049" s="13"/>
      <c r="G9049" s="13"/>
    </row>
    <row r="9050" spans="4:7" x14ac:dyDescent="0.2">
      <c r="D9050" s="13"/>
      <c r="G9050" s="13"/>
    </row>
    <row r="9051" spans="4:7" x14ac:dyDescent="0.2">
      <c r="D9051" s="13"/>
      <c r="G9051" s="13"/>
    </row>
    <row r="9052" spans="4:7" x14ac:dyDescent="0.2">
      <c r="D9052" s="13"/>
      <c r="G9052" s="13"/>
    </row>
    <row r="9053" spans="4:7" x14ac:dyDescent="0.2">
      <c r="D9053" s="13"/>
      <c r="G9053" s="13"/>
    </row>
    <row r="9054" spans="4:7" x14ac:dyDescent="0.2">
      <c r="D9054" s="13"/>
      <c r="G9054" s="13"/>
    </row>
    <row r="9055" spans="4:7" x14ac:dyDescent="0.2">
      <c r="D9055" s="13"/>
      <c r="G9055" s="13"/>
    </row>
    <row r="9056" spans="4:7" x14ac:dyDescent="0.2">
      <c r="D9056" s="13"/>
      <c r="G9056" s="13"/>
    </row>
    <row r="9057" spans="4:7" x14ac:dyDescent="0.2">
      <c r="D9057" s="13"/>
      <c r="G9057" s="13"/>
    </row>
    <row r="9058" spans="4:7" x14ac:dyDescent="0.2">
      <c r="D9058" s="13"/>
      <c r="G9058" s="13"/>
    </row>
    <row r="9059" spans="4:7" x14ac:dyDescent="0.2">
      <c r="D9059" s="13"/>
      <c r="G9059" s="13"/>
    </row>
    <row r="9060" spans="4:7" x14ac:dyDescent="0.2">
      <c r="D9060" s="13"/>
      <c r="G9060" s="13"/>
    </row>
    <row r="9061" spans="4:7" x14ac:dyDescent="0.2">
      <c r="D9061" s="13"/>
      <c r="G9061" s="13"/>
    </row>
    <row r="9062" spans="4:7" x14ac:dyDescent="0.2">
      <c r="D9062" s="13"/>
      <c r="G9062" s="13"/>
    </row>
    <row r="9063" spans="4:7" x14ac:dyDescent="0.2">
      <c r="D9063" s="13"/>
      <c r="G9063" s="13"/>
    </row>
    <row r="9064" spans="4:7" x14ac:dyDescent="0.2">
      <c r="D9064" s="13"/>
      <c r="G9064" s="13"/>
    </row>
    <row r="9065" spans="4:7" x14ac:dyDescent="0.2">
      <c r="D9065" s="13"/>
      <c r="G9065" s="13"/>
    </row>
    <row r="9066" spans="4:7" x14ac:dyDescent="0.2">
      <c r="D9066" s="13"/>
      <c r="G9066" s="13"/>
    </row>
    <row r="9067" spans="4:7" x14ac:dyDescent="0.2">
      <c r="D9067" s="13"/>
      <c r="G9067" s="13"/>
    </row>
    <row r="9068" spans="4:7" x14ac:dyDescent="0.2">
      <c r="D9068" s="13"/>
      <c r="G9068" s="13"/>
    </row>
    <row r="9069" spans="4:7" x14ac:dyDescent="0.2">
      <c r="D9069" s="13"/>
      <c r="G9069" s="13"/>
    </row>
    <row r="9070" spans="4:7" x14ac:dyDescent="0.2">
      <c r="D9070" s="13"/>
      <c r="G9070" s="13"/>
    </row>
    <row r="9071" spans="4:7" x14ac:dyDescent="0.2">
      <c r="D9071" s="13"/>
      <c r="G9071" s="13"/>
    </row>
    <row r="9072" spans="4:7" x14ac:dyDescent="0.2">
      <c r="D9072" s="13"/>
      <c r="G9072" s="13"/>
    </row>
    <row r="9073" spans="4:7" x14ac:dyDescent="0.2">
      <c r="D9073" s="13"/>
      <c r="G9073" s="13"/>
    </row>
    <row r="9074" spans="4:7" x14ac:dyDescent="0.2">
      <c r="D9074" s="13"/>
      <c r="G9074" s="13"/>
    </row>
    <row r="9075" spans="4:7" x14ac:dyDescent="0.2">
      <c r="D9075" s="13"/>
      <c r="G9075" s="13"/>
    </row>
    <row r="9076" spans="4:7" x14ac:dyDescent="0.2">
      <c r="D9076" s="13"/>
      <c r="G9076" s="13"/>
    </row>
    <row r="9077" spans="4:7" x14ac:dyDescent="0.2">
      <c r="D9077" s="13"/>
      <c r="G9077" s="13"/>
    </row>
    <row r="9078" spans="4:7" x14ac:dyDescent="0.2">
      <c r="D9078" s="13"/>
      <c r="G9078" s="13"/>
    </row>
    <row r="9079" spans="4:7" x14ac:dyDescent="0.2">
      <c r="D9079" s="13"/>
      <c r="G9079" s="13"/>
    </row>
    <row r="9080" spans="4:7" x14ac:dyDescent="0.2">
      <c r="D9080" s="13"/>
      <c r="G9080" s="13"/>
    </row>
    <row r="9081" spans="4:7" x14ac:dyDescent="0.2">
      <c r="D9081" s="13"/>
      <c r="G9081" s="13"/>
    </row>
    <row r="9082" spans="4:7" x14ac:dyDescent="0.2">
      <c r="D9082" s="13"/>
      <c r="G9082" s="13"/>
    </row>
    <row r="9083" spans="4:7" x14ac:dyDescent="0.2">
      <c r="D9083" s="13"/>
      <c r="G9083" s="13"/>
    </row>
    <row r="9084" spans="4:7" x14ac:dyDescent="0.2">
      <c r="D9084" s="13"/>
      <c r="G9084" s="13"/>
    </row>
    <row r="9085" spans="4:7" x14ac:dyDescent="0.2">
      <c r="D9085" s="13"/>
      <c r="G9085" s="13"/>
    </row>
    <row r="9086" spans="4:7" x14ac:dyDescent="0.2">
      <c r="D9086" s="13"/>
      <c r="G9086" s="13"/>
    </row>
    <row r="9087" spans="4:7" x14ac:dyDescent="0.2">
      <c r="D9087" s="13"/>
      <c r="G9087" s="13"/>
    </row>
    <row r="9088" spans="4:7" x14ac:dyDescent="0.2">
      <c r="D9088" s="13"/>
      <c r="G9088" s="13"/>
    </row>
    <row r="9089" spans="4:7" x14ac:dyDescent="0.2">
      <c r="D9089" s="13"/>
      <c r="G9089" s="13"/>
    </row>
    <row r="9090" spans="4:7" x14ac:dyDescent="0.2">
      <c r="D9090" s="13"/>
      <c r="G9090" s="13"/>
    </row>
    <row r="9091" spans="4:7" x14ac:dyDescent="0.2">
      <c r="D9091" s="13"/>
      <c r="G9091" s="13"/>
    </row>
    <row r="9092" spans="4:7" x14ac:dyDescent="0.2">
      <c r="D9092" s="13"/>
      <c r="G9092" s="13"/>
    </row>
    <row r="9093" spans="4:7" x14ac:dyDescent="0.2">
      <c r="D9093" s="13"/>
      <c r="G9093" s="13"/>
    </row>
    <row r="9094" spans="4:7" x14ac:dyDescent="0.2">
      <c r="D9094" s="13"/>
      <c r="G9094" s="13"/>
    </row>
    <row r="9095" spans="4:7" x14ac:dyDescent="0.2">
      <c r="D9095" s="13"/>
      <c r="G9095" s="13"/>
    </row>
    <row r="9096" spans="4:7" x14ac:dyDescent="0.2">
      <c r="D9096" s="13"/>
      <c r="G9096" s="13"/>
    </row>
    <row r="9097" spans="4:7" x14ac:dyDescent="0.2">
      <c r="D9097" s="13"/>
      <c r="G9097" s="13"/>
    </row>
    <row r="9098" spans="4:7" x14ac:dyDescent="0.2">
      <c r="D9098" s="13"/>
      <c r="G9098" s="13"/>
    </row>
    <row r="9099" spans="4:7" x14ac:dyDescent="0.2">
      <c r="D9099" s="13"/>
      <c r="G9099" s="13"/>
    </row>
    <row r="9100" spans="4:7" x14ac:dyDescent="0.2">
      <c r="D9100" s="13"/>
      <c r="G9100" s="13"/>
    </row>
    <row r="9101" spans="4:7" x14ac:dyDescent="0.2">
      <c r="D9101" s="13"/>
      <c r="G9101" s="13"/>
    </row>
    <row r="9102" spans="4:7" x14ac:dyDescent="0.2">
      <c r="D9102" s="13"/>
      <c r="G9102" s="13"/>
    </row>
    <row r="9103" spans="4:7" x14ac:dyDescent="0.2">
      <c r="D9103" s="13"/>
      <c r="G9103" s="13"/>
    </row>
    <row r="9104" spans="4:7" x14ac:dyDescent="0.2">
      <c r="D9104" s="13"/>
      <c r="G9104" s="13"/>
    </row>
    <row r="9105" spans="4:7" x14ac:dyDescent="0.2">
      <c r="D9105" s="13"/>
      <c r="G9105" s="13"/>
    </row>
    <row r="9106" spans="4:7" x14ac:dyDescent="0.2">
      <c r="D9106" s="13"/>
      <c r="G9106" s="13"/>
    </row>
    <row r="9107" spans="4:7" x14ac:dyDescent="0.2">
      <c r="D9107" s="13"/>
      <c r="G9107" s="13"/>
    </row>
    <row r="9108" spans="4:7" x14ac:dyDescent="0.2">
      <c r="D9108" s="13"/>
      <c r="G9108" s="13"/>
    </row>
    <row r="9109" spans="4:7" x14ac:dyDescent="0.2">
      <c r="D9109" s="13"/>
      <c r="G9109" s="13"/>
    </row>
    <row r="9110" spans="4:7" x14ac:dyDescent="0.2">
      <c r="D9110" s="13"/>
      <c r="G9110" s="13"/>
    </row>
    <row r="9111" spans="4:7" x14ac:dyDescent="0.2">
      <c r="D9111" s="13"/>
      <c r="G9111" s="13"/>
    </row>
    <row r="9112" spans="4:7" x14ac:dyDescent="0.2">
      <c r="D9112" s="13"/>
      <c r="G9112" s="13"/>
    </row>
    <row r="9113" spans="4:7" x14ac:dyDescent="0.2">
      <c r="D9113" s="13"/>
      <c r="G9113" s="13"/>
    </row>
    <row r="9114" spans="4:7" x14ac:dyDescent="0.2">
      <c r="D9114" s="13"/>
      <c r="G9114" s="13"/>
    </row>
    <row r="9115" spans="4:7" x14ac:dyDescent="0.2">
      <c r="D9115" s="13"/>
      <c r="G9115" s="13"/>
    </row>
    <row r="9116" spans="4:7" x14ac:dyDescent="0.2">
      <c r="D9116" s="13"/>
      <c r="G9116" s="13"/>
    </row>
    <row r="9117" spans="4:7" x14ac:dyDescent="0.2">
      <c r="D9117" s="13"/>
      <c r="G9117" s="13"/>
    </row>
    <row r="9118" spans="4:7" x14ac:dyDescent="0.2">
      <c r="D9118" s="13"/>
      <c r="G9118" s="13"/>
    </row>
    <row r="9119" spans="4:7" x14ac:dyDescent="0.2">
      <c r="D9119" s="13"/>
      <c r="G9119" s="13"/>
    </row>
    <row r="9120" spans="4:7" x14ac:dyDescent="0.2">
      <c r="D9120" s="13"/>
      <c r="G9120" s="13"/>
    </row>
    <row r="9121" spans="4:7" x14ac:dyDescent="0.2">
      <c r="D9121" s="13"/>
      <c r="G9121" s="13"/>
    </row>
    <row r="9122" spans="4:7" x14ac:dyDescent="0.2">
      <c r="D9122" s="13"/>
      <c r="G9122" s="13"/>
    </row>
    <row r="9123" spans="4:7" x14ac:dyDescent="0.2">
      <c r="D9123" s="13"/>
      <c r="G9123" s="13"/>
    </row>
    <row r="9124" spans="4:7" x14ac:dyDescent="0.2">
      <c r="D9124" s="13"/>
      <c r="G9124" s="13"/>
    </row>
    <row r="9125" spans="4:7" x14ac:dyDescent="0.2">
      <c r="D9125" s="13"/>
      <c r="G9125" s="13"/>
    </row>
    <row r="9126" spans="4:7" x14ac:dyDescent="0.2">
      <c r="D9126" s="13"/>
      <c r="G9126" s="13"/>
    </row>
    <row r="9127" spans="4:7" x14ac:dyDescent="0.2">
      <c r="D9127" s="13"/>
      <c r="G9127" s="13"/>
    </row>
    <row r="9128" spans="4:7" x14ac:dyDescent="0.2">
      <c r="D9128" s="13"/>
      <c r="G9128" s="13"/>
    </row>
    <row r="9129" spans="4:7" x14ac:dyDescent="0.2">
      <c r="D9129" s="13"/>
      <c r="G9129" s="13"/>
    </row>
    <row r="9130" spans="4:7" x14ac:dyDescent="0.2">
      <c r="D9130" s="13"/>
      <c r="G9130" s="13"/>
    </row>
    <row r="9131" spans="4:7" x14ac:dyDescent="0.2">
      <c r="D9131" s="13"/>
      <c r="G9131" s="13"/>
    </row>
    <row r="9132" spans="4:7" x14ac:dyDescent="0.2">
      <c r="D9132" s="13"/>
      <c r="G9132" s="13"/>
    </row>
    <row r="9133" spans="4:7" x14ac:dyDescent="0.2">
      <c r="D9133" s="13"/>
      <c r="G9133" s="13"/>
    </row>
    <row r="9134" spans="4:7" x14ac:dyDescent="0.2">
      <c r="D9134" s="13"/>
      <c r="G9134" s="13"/>
    </row>
    <row r="9135" spans="4:7" x14ac:dyDescent="0.2">
      <c r="D9135" s="13"/>
      <c r="G9135" s="13"/>
    </row>
    <row r="9136" spans="4:7" x14ac:dyDescent="0.2">
      <c r="D9136" s="13"/>
      <c r="G9136" s="13"/>
    </row>
    <row r="9137" spans="4:7" x14ac:dyDescent="0.2">
      <c r="D9137" s="13"/>
      <c r="G9137" s="13"/>
    </row>
    <row r="9138" spans="4:7" x14ac:dyDescent="0.2">
      <c r="D9138" s="13"/>
      <c r="G9138" s="13"/>
    </row>
    <row r="9139" spans="4:7" x14ac:dyDescent="0.2">
      <c r="D9139" s="13"/>
      <c r="G9139" s="13"/>
    </row>
    <row r="9140" spans="4:7" x14ac:dyDescent="0.2">
      <c r="D9140" s="13"/>
      <c r="G9140" s="13"/>
    </row>
    <row r="9141" spans="4:7" x14ac:dyDescent="0.2">
      <c r="D9141" s="13"/>
      <c r="G9141" s="13"/>
    </row>
    <row r="9142" spans="4:7" x14ac:dyDescent="0.2">
      <c r="D9142" s="13"/>
      <c r="G9142" s="13"/>
    </row>
    <row r="9143" spans="4:7" x14ac:dyDescent="0.2">
      <c r="D9143" s="13"/>
      <c r="G9143" s="13"/>
    </row>
    <row r="9144" spans="4:7" x14ac:dyDescent="0.2">
      <c r="D9144" s="13"/>
      <c r="G9144" s="13"/>
    </row>
    <row r="9145" spans="4:7" x14ac:dyDescent="0.2">
      <c r="D9145" s="13"/>
      <c r="G9145" s="13"/>
    </row>
    <row r="9146" spans="4:7" x14ac:dyDescent="0.2">
      <c r="D9146" s="13"/>
      <c r="G9146" s="13"/>
    </row>
    <row r="9147" spans="4:7" x14ac:dyDescent="0.2">
      <c r="D9147" s="13"/>
      <c r="G9147" s="13"/>
    </row>
    <row r="9148" spans="4:7" x14ac:dyDescent="0.2">
      <c r="D9148" s="13"/>
      <c r="G9148" s="13"/>
    </row>
    <row r="9149" spans="4:7" x14ac:dyDescent="0.2">
      <c r="D9149" s="13"/>
      <c r="G9149" s="13"/>
    </row>
    <row r="9150" spans="4:7" x14ac:dyDescent="0.2">
      <c r="D9150" s="13"/>
      <c r="G9150" s="13"/>
    </row>
    <row r="9151" spans="4:7" x14ac:dyDescent="0.2">
      <c r="D9151" s="13"/>
      <c r="G9151" s="13"/>
    </row>
    <row r="9152" spans="4:7" x14ac:dyDescent="0.2">
      <c r="D9152" s="13"/>
      <c r="G9152" s="13"/>
    </row>
    <row r="9153" spans="4:7" x14ac:dyDescent="0.2">
      <c r="D9153" s="13"/>
      <c r="G9153" s="13"/>
    </row>
    <row r="9154" spans="4:7" x14ac:dyDescent="0.2">
      <c r="D9154" s="13"/>
      <c r="G9154" s="13"/>
    </row>
    <row r="9155" spans="4:7" x14ac:dyDescent="0.2">
      <c r="D9155" s="13"/>
      <c r="G9155" s="13"/>
    </row>
    <row r="9156" spans="4:7" x14ac:dyDescent="0.2">
      <c r="D9156" s="13"/>
      <c r="G9156" s="13"/>
    </row>
    <row r="9157" spans="4:7" x14ac:dyDescent="0.2">
      <c r="D9157" s="13"/>
      <c r="G9157" s="13"/>
    </row>
    <row r="9158" spans="4:7" x14ac:dyDescent="0.2">
      <c r="D9158" s="13"/>
      <c r="G9158" s="13"/>
    </row>
    <row r="9159" spans="4:7" x14ac:dyDescent="0.2">
      <c r="D9159" s="13"/>
      <c r="G9159" s="13"/>
    </row>
    <row r="9160" spans="4:7" x14ac:dyDescent="0.2">
      <c r="D9160" s="13"/>
      <c r="G9160" s="13"/>
    </row>
    <row r="9161" spans="4:7" x14ac:dyDescent="0.2">
      <c r="D9161" s="13"/>
      <c r="G9161" s="13"/>
    </row>
    <row r="9162" spans="4:7" x14ac:dyDescent="0.2">
      <c r="D9162" s="13"/>
      <c r="G9162" s="13"/>
    </row>
    <row r="9163" spans="4:7" x14ac:dyDescent="0.2">
      <c r="D9163" s="13"/>
      <c r="G9163" s="13"/>
    </row>
    <row r="9164" spans="4:7" x14ac:dyDescent="0.2">
      <c r="D9164" s="13"/>
      <c r="G9164" s="13"/>
    </row>
    <row r="9165" spans="4:7" x14ac:dyDescent="0.2">
      <c r="D9165" s="13"/>
      <c r="G9165" s="13"/>
    </row>
    <row r="9166" spans="4:7" x14ac:dyDescent="0.2">
      <c r="D9166" s="13"/>
      <c r="G9166" s="13"/>
    </row>
    <row r="9167" spans="4:7" x14ac:dyDescent="0.2">
      <c r="D9167" s="13"/>
      <c r="G9167" s="13"/>
    </row>
    <row r="9168" spans="4:7" x14ac:dyDescent="0.2">
      <c r="D9168" s="13"/>
      <c r="G9168" s="13"/>
    </row>
    <row r="9169" spans="4:7" x14ac:dyDescent="0.2">
      <c r="D9169" s="13"/>
      <c r="G9169" s="13"/>
    </row>
    <row r="9170" spans="4:7" x14ac:dyDescent="0.2">
      <c r="D9170" s="13"/>
      <c r="G9170" s="13"/>
    </row>
    <row r="9171" spans="4:7" x14ac:dyDescent="0.2">
      <c r="D9171" s="13"/>
      <c r="G9171" s="13"/>
    </row>
    <row r="9172" spans="4:7" x14ac:dyDescent="0.2">
      <c r="D9172" s="13"/>
      <c r="G9172" s="13"/>
    </row>
    <row r="9173" spans="4:7" x14ac:dyDescent="0.2">
      <c r="D9173" s="13"/>
      <c r="G9173" s="13"/>
    </row>
    <row r="9174" spans="4:7" x14ac:dyDescent="0.2">
      <c r="D9174" s="13"/>
      <c r="G9174" s="13"/>
    </row>
    <row r="9175" spans="4:7" x14ac:dyDescent="0.2">
      <c r="D9175" s="13"/>
      <c r="G9175" s="13"/>
    </row>
    <row r="9176" spans="4:7" x14ac:dyDescent="0.2">
      <c r="D9176" s="13"/>
      <c r="G9176" s="13"/>
    </row>
    <row r="9177" spans="4:7" x14ac:dyDescent="0.2">
      <c r="D9177" s="13"/>
      <c r="G9177" s="13"/>
    </row>
    <row r="9178" spans="4:7" x14ac:dyDescent="0.2">
      <c r="D9178" s="13"/>
      <c r="G9178" s="13"/>
    </row>
    <row r="9179" spans="4:7" x14ac:dyDescent="0.2">
      <c r="D9179" s="13"/>
      <c r="G9179" s="13"/>
    </row>
    <row r="9180" spans="4:7" x14ac:dyDescent="0.2">
      <c r="D9180" s="13"/>
      <c r="G9180" s="13"/>
    </row>
    <row r="9181" spans="4:7" x14ac:dyDescent="0.2">
      <c r="D9181" s="13"/>
      <c r="G9181" s="13"/>
    </row>
    <row r="9182" spans="4:7" x14ac:dyDescent="0.2">
      <c r="D9182" s="13"/>
      <c r="G9182" s="13"/>
    </row>
    <row r="9183" spans="4:7" x14ac:dyDescent="0.2">
      <c r="D9183" s="13"/>
      <c r="G9183" s="13"/>
    </row>
    <row r="9184" spans="4:7" x14ac:dyDescent="0.2">
      <c r="D9184" s="13"/>
      <c r="G9184" s="13"/>
    </row>
    <row r="9185" spans="4:7" x14ac:dyDescent="0.2">
      <c r="D9185" s="13"/>
      <c r="G9185" s="13"/>
    </row>
    <row r="9186" spans="4:7" x14ac:dyDescent="0.2">
      <c r="D9186" s="13"/>
      <c r="G9186" s="13"/>
    </row>
    <row r="9187" spans="4:7" x14ac:dyDescent="0.2">
      <c r="D9187" s="13"/>
      <c r="G9187" s="13"/>
    </row>
    <row r="9188" spans="4:7" x14ac:dyDescent="0.2">
      <c r="D9188" s="13"/>
      <c r="G9188" s="13"/>
    </row>
    <row r="9189" spans="4:7" x14ac:dyDescent="0.2">
      <c r="D9189" s="13"/>
      <c r="G9189" s="13"/>
    </row>
    <row r="9190" spans="4:7" x14ac:dyDescent="0.2">
      <c r="D9190" s="13"/>
      <c r="G9190" s="13"/>
    </row>
    <row r="9191" spans="4:7" x14ac:dyDescent="0.2">
      <c r="D9191" s="13"/>
      <c r="G9191" s="13"/>
    </row>
    <row r="9192" spans="4:7" x14ac:dyDescent="0.2">
      <c r="D9192" s="13"/>
      <c r="G9192" s="13"/>
    </row>
    <row r="9193" spans="4:7" x14ac:dyDescent="0.2">
      <c r="D9193" s="13"/>
      <c r="G9193" s="13"/>
    </row>
    <row r="9194" spans="4:7" x14ac:dyDescent="0.2">
      <c r="D9194" s="13"/>
      <c r="G9194" s="13"/>
    </row>
    <row r="9195" spans="4:7" x14ac:dyDescent="0.2">
      <c r="D9195" s="13"/>
      <c r="G9195" s="13"/>
    </row>
    <row r="9196" spans="4:7" x14ac:dyDescent="0.2">
      <c r="D9196" s="13"/>
      <c r="G9196" s="13"/>
    </row>
    <row r="9197" spans="4:7" x14ac:dyDescent="0.2">
      <c r="D9197" s="13"/>
      <c r="G9197" s="13"/>
    </row>
    <row r="9198" spans="4:7" x14ac:dyDescent="0.2">
      <c r="D9198" s="13"/>
      <c r="G9198" s="13"/>
    </row>
    <row r="9199" spans="4:7" x14ac:dyDescent="0.2">
      <c r="D9199" s="13"/>
      <c r="G9199" s="13"/>
    </row>
    <row r="9200" spans="4:7" x14ac:dyDescent="0.2">
      <c r="D9200" s="13"/>
      <c r="G9200" s="13"/>
    </row>
    <row r="9201" spans="4:7" x14ac:dyDescent="0.2">
      <c r="D9201" s="13"/>
      <c r="G9201" s="13"/>
    </row>
    <row r="9202" spans="4:7" x14ac:dyDescent="0.2">
      <c r="D9202" s="13"/>
      <c r="G9202" s="13"/>
    </row>
    <row r="9203" spans="4:7" x14ac:dyDescent="0.2">
      <c r="D9203" s="13"/>
      <c r="G9203" s="13"/>
    </row>
    <row r="9204" spans="4:7" x14ac:dyDescent="0.2">
      <c r="D9204" s="13"/>
      <c r="G9204" s="13"/>
    </row>
    <row r="9205" spans="4:7" x14ac:dyDescent="0.2">
      <c r="D9205" s="13"/>
      <c r="G9205" s="13"/>
    </row>
    <row r="9206" spans="4:7" x14ac:dyDescent="0.2">
      <c r="D9206" s="13"/>
      <c r="G9206" s="13"/>
    </row>
    <row r="9207" spans="4:7" x14ac:dyDescent="0.2">
      <c r="D9207" s="13"/>
      <c r="G9207" s="13"/>
    </row>
    <row r="9208" spans="4:7" x14ac:dyDescent="0.2">
      <c r="D9208" s="13"/>
      <c r="G9208" s="13"/>
    </row>
    <row r="9209" spans="4:7" x14ac:dyDescent="0.2">
      <c r="D9209" s="13"/>
      <c r="G9209" s="13"/>
    </row>
    <row r="9210" spans="4:7" x14ac:dyDescent="0.2">
      <c r="D9210" s="13"/>
      <c r="G9210" s="13"/>
    </row>
    <row r="9211" spans="4:7" x14ac:dyDescent="0.2">
      <c r="D9211" s="13"/>
      <c r="G9211" s="13"/>
    </row>
    <row r="9212" spans="4:7" x14ac:dyDescent="0.2">
      <c r="D9212" s="13"/>
      <c r="G9212" s="13"/>
    </row>
    <row r="9213" spans="4:7" x14ac:dyDescent="0.2">
      <c r="D9213" s="13"/>
      <c r="G9213" s="13"/>
    </row>
    <row r="9214" spans="4:7" x14ac:dyDescent="0.2">
      <c r="D9214" s="13"/>
      <c r="G9214" s="13"/>
    </row>
    <row r="9215" spans="4:7" x14ac:dyDescent="0.2">
      <c r="D9215" s="13"/>
      <c r="G9215" s="13"/>
    </row>
    <row r="9216" spans="4:7" x14ac:dyDescent="0.2">
      <c r="D9216" s="13"/>
      <c r="G9216" s="13"/>
    </row>
    <row r="9217" spans="4:7" x14ac:dyDescent="0.2">
      <c r="D9217" s="13"/>
      <c r="G9217" s="13"/>
    </row>
    <row r="9218" spans="4:7" x14ac:dyDescent="0.2">
      <c r="D9218" s="13"/>
      <c r="G9218" s="13"/>
    </row>
    <row r="9219" spans="4:7" x14ac:dyDescent="0.2">
      <c r="D9219" s="13"/>
      <c r="G9219" s="13"/>
    </row>
    <row r="9220" spans="4:7" x14ac:dyDescent="0.2">
      <c r="D9220" s="13"/>
      <c r="G9220" s="13"/>
    </row>
    <row r="9221" spans="4:7" x14ac:dyDescent="0.2">
      <c r="D9221" s="13"/>
      <c r="G9221" s="13"/>
    </row>
    <row r="9222" spans="4:7" x14ac:dyDescent="0.2">
      <c r="D9222" s="13"/>
      <c r="G9222" s="13"/>
    </row>
    <row r="9223" spans="4:7" x14ac:dyDescent="0.2">
      <c r="D9223" s="13"/>
      <c r="G9223" s="13"/>
    </row>
    <row r="9224" spans="4:7" x14ac:dyDescent="0.2">
      <c r="D9224" s="13"/>
      <c r="G9224" s="13"/>
    </row>
    <row r="9225" spans="4:7" x14ac:dyDescent="0.2">
      <c r="D9225" s="13"/>
      <c r="G9225" s="13"/>
    </row>
    <row r="9226" spans="4:7" x14ac:dyDescent="0.2">
      <c r="D9226" s="13"/>
      <c r="G9226" s="13"/>
    </row>
    <row r="9227" spans="4:7" x14ac:dyDescent="0.2">
      <c r="D9227" s="13"/>
      <c r="G9227" s="13"/>
    </row>
    <row r="9228" spans="4:7" x14ac:dyDescent="0.2">
      <c r="D9228" s="13"/>
      <c r="G9228" s="13"/>
    </row>
    <row r="9229" spans="4:7" x14ac:dyDescent="0.2">
      <c r="D9229" s="13"/>
      <c r="G9229" s="13"/>
    </row>
    <row r="9230" spans="4:7" x14ac:dyDescent="0.2">
      <c r="D9230" s="13"/>
      <c r="G9230" s="13"/>
    </row>
    <row r="9231" spans="4:7" x14ac:dyDescent="0.2">
      <c r="D9231" s="13"/>
      <c r="G9231" s="13"/>
    </row>
    <row r="9232" spans="4:7" x14ac:dyDescent="0.2">
      <c r="D9232" s="13"/>
      <c r="G9232" s="13"/>
    </row>
    <row r="9233" spans="4:7" x14ac:dyDescent="0.2">
      <c r="D9233" s="13"/>
      <c r="G9233" s="13"/>
    </row>
    <row r="9234" spans="4:7" x14ac:dyDescent="0.2">
      <c r="D9234" s="13"/>
      <c r="G9234" s="13"/>
    </row>
    <row r="9235" spans="4:7" x14ac:dyDescent="0.2">
      <c r="D9235" s="13"/>
      <c r="G9235" s="13"/>
    </row>
    <row r="9236" spans="4:7" x14ac:dyDescent="0.2">
      <c r="D9236" s="13"/>
      <c r="G9236" s="13"/>
    </row>
    <row r="9237" spans="4:7" x14ac:dyDescent="0.2">
      <c r="D9237" s="13"/>
      <c r="G9237" s="13"/>
    </row>
    <row r="9238" spans="4:7" x14ac:dyDescent="0.2">
      <c r="D9238" s="13"/>
      <c r="G9238" s="13"/>
    </row>
    <row r="9239" spans="4:7" x14ac:dyDescent="0.2">
      <c r="D9239" s="13"/>
      <c r="G9239" s="13"/>
    </row>
    <row r="9240" spans="4:7" x14ac:dyDescent="0.2">
      <c r="D9240" s="13"/>
      <c r="G9240" s="13"/>
    </row>
    <row r="9241" spans="4:7" x14ac:dyDescent="0.2">
      <c r="D9241" s="13"/>
      <c r="G9241" s="13"/>
    </row>
    <row r="9242" spans="4:7" x14ac:dyDescent="0.2">
      <c r="D9242" s="13"/>
      <c r="G9242" s="13"/>
    </row>
    <row r="9243" spans="4:7" x14ac:dyDescent="0.2">
      <c r="D9243" s="13"/>
      <c r="G9243" s="13"/>
    </row>
    <row r="9244" spans="4:7" x14ac:dyDescent="0.2">
      <c r="D9244" s="13"/>
      <c r="G9244" s="13"/>
    </row>
    <row r="9245" spans="4:7" x14ac:dyDescent="0.2">
      <c r="D9245" s="13"/>
      <c r="G9245" s="13"/>
    </row>
    <row r="9246" spans="4:7" x14ac:dyDescent="0.2">
      <c r="D9246" s="13"/>
      <c r="G9246" s="13"/>
    </row>
    <row r="9247" spans="4:7" x14ac:dyDescent="0.2">
      <c r="D9247" s="13"/>
      <c r="G9247" s="13"/>
    </row>
    <row r="9248" spans="4:7" x14ac:dyDescent="0.2">
      <c r="D9248" s="13"/>
      <c r="G9248" s="13"/>
    </row>
    <row r="9249" spans="4:7" x14ac:dyDescent="0.2">
      <c r="D9249" s="13"/>
      <c r="G9249" s="13"/>
    </row>
    <row r="9250" spans="4:7" x14ac:dyDescent="0.2">
      <c r="D9250" s="13"/>
      <c r="G9250" s="13"/>
    </row>
    <row r="9251" spans="4:7" x14ac:dyDescent="0.2">
      <c r="D9251" s="13"/>
      <c r="G9251" s="13"/>
    </row>
    <row r="9252" spans="4:7" x14ac:dyDescent="0.2">
      <c r="D9252" s="13"/>
      <c r="G9252" s="13"/>
    </row>
    <row r="9253" spans="4:7" x14ac:dyDescent="0.2">
      <c r="D9253" s="13"/>
      <c r="G9253" s="13"/>
    </row>
    <row r="9254" spans="4:7" x14ac:dyDescent="0.2">
      <c r="D9254" s="13"/>
      <c r="G9254" s="13"/>
    </row>
    <row r="9255" spans="4:7" x14ac:dyDescent="0.2">
      <c r="D9255" s="13"/>
      <c r="G9255" s="13"/>
    </row>
    <row r="9256" spans="4:7" x14ac:dyDescent="0.2">
      <c r="D9256" s="13"/>
      <c r="G9256" s="13"/>
    </row>
    <row r="9257" spans="4:7" x14ac:dyDescent="0.2">
      <c r="D9257" s="13"/>
      <c r="G9257" s="13"/>
    </row>
    <row r="9258" spans="4:7" x14ac:dyDescent="0.2">
      <c r="D9258" s="13"/>
      <c r="G9258" s="13"/>
    </row>
    <row r="9259" spans="4:7" x14ac:dyDescent="0.2">
      <c r="D9259" s="13"/>
      <c r="G9259" s="13"/>
    </row>
    <row r="9260" spans="4:7" x14ac:dyDescent="0.2">
      <c r="D9260" s="13"/>
      <c r="G9260" s="13"/>
    </row>
    <row r="9261" spans="4:7" x14ac:dyDescent="0.2">
      <c r="D9261" s="13"/>
      <c r="G9261" s="13"/>
    </row>
    <row r="9262" spans="4:7" x14ac:dyDescent="0.2">
      <c r="D9262" s="13"/>
      <c r="G9262" s="13"/>
    </row>
    <row r="9263" spans="4:7" x14ac:dyDescent="0.2">
      <c r="D9263" s="13"/>
      <c r="G9263" s="13"/>
    </row>
    <row r="9264" spans="4:7" x14ac:dyDescent="0.2">
      <c r="D9264" s="13"/>
      <c r="G9264" s="13"/>
    </row>
    <row r="9265" spans="4:7" x14ac:dyDescent="0.2">
      <c r="D9265" s="13"/>
      <c r="G9265" s="13"/>
    </row>
    <row r="9266" spans="4:7" x14ac:dyDescent="0.2">
      <c r="D9266" s="13"/>
      <c r="G9266" s="13"/>
    </row>
    <row r="9267" spans="4:7" x14ac:dyDescent="0.2">
      <c r="D9267" s="13"/>
      <c r="G9267" s="13"/>
    </row>
    <row r="9268" spans="4:7" x14ac:dyDescent="0.2">
      <c r="D9268" s="13"/>
      <c r="G9268" s="13"/>
    </row>
    <row r="9269" spans="4:7" x14ac:dyDescent="0.2">
      <c r="D9269" s="13"/>
      <c r="G9269" s="13"/>
    </row>
    <row r="9270" spans="4:7" x14ac:dyDescent="0.2">
      <c r="D9270" s="13"/>
      <c r="G9270" s="13"/>
    </row>
    <row r="9271" spans="4:7" x14ac:dyDescent="0.2">
      <c r="D9271" s="13"/>
      <c r="G9271" s="13"/>
    </row>
    <row r="9272" spans="4:7" x14ac:dyDescent="0.2">
      <c r="D9272" s="13"/>
      <c r="G9272" s="13"/>
    </row>
    <row r="9273" spans="4:7" x14ac:dyDescent="0.2">
      <c r="D9273" s="13"/>
      <c r="G9273" s="13"/>
    </row>
    <row r="9274" spans="4:7" x14ac:dyDescent="0.2">
      <c r="D9274" s="13"/>
      <c r="G9274" s="13"/>
    </row>
    <row r="9275" spans="4:7" x14ac:dyDescent="0.2">
      <c r="D9275" s="13"/>
      <c r="G9275" s="13"/>
    </row>
    <row r="9276" spans="4:7" x14ac:dyDescent="0.2">
      <c r="D9276" s="13"/>
      <c r="G9276" s="13"/>
    </row>
    <row r="9277" spans="4:7" x14ac:dyDescent="0.2">
      <c r="D9277" s="13"/>
      <c r="G9277" s="13"/>
    </row>
    <row r="9278" spans="4:7" x14ac:dyDescent="0.2">
      <c r="D9278" s="13"/>
      <c r="G9278" s="13"/>
    </row>
    <row r="9279" spans="4:7" x14ac:dyDescent="0.2">
      <c r="D9279" s="13"/>
      <c r="G9279" s="13"/>
    </row>
    <row r="9280" spans="4:7" x14ac:dyDescent="0.2">
      <c r="D9280" s="13"/>
      <c r="G9280" s="13"/>
    </row>
    <row r="9281" spans="4:7" x14ac:dyDescent="0.2">
      <c r="D9281" s="13"/>
      <c r="G9281" s="13"/>
    </row>
    <row r="9282" spans="4:7" x14ac:dyDescent="0.2">
      <c r="D9282" s="13"/>
      <c r="G9282" s="13"/>
    </row>
    <row r="9283" spans="4:7" x14ac:dyDescent="0.2">
      <c r="D9283" s="13"/>
      <c r="G9283" s="13"/>
    </row>
    <row r="9284" spans="4:7" x14ac:dyDescent="0.2">
      <c r="D9284" s="13"/>
      <c r="G9284" s="13"/>
    </row>
    <row r="9285" spans="4:7" x14ac:dyDescent="0.2">
      <c r="D9285" s="13"/>
      <c r="G9285" s="13"/>
    </row>
    <row r="9286" spans="4:7" x14ac:dyDescent="0.2">
      <c r="D9286" s="13"/>
      <c r="G9286" s="13"/>
    </row>
    <row r="9287" spans="4:7" x14ac:dyDescent="0.2">
      <c r="D9287" s="13"/>
      <c r="G9287" s="13"/>
    </row>
    <row r="9288" spans="4:7" x14ac:dyDescent="0.2">
      <c r="D9288" s="13"/>
      <c r="G9288" s="13"/>
    </row>
    <row r="9289" spans="4:7" x14ac:dyDescent="0.2">
      <c r="D9289" s="13"/>
      <c r="G9289" s="13"/>
    </row>
    <row r="9290" spans="4:7" x14ac:dyDescent="0.2">
      <c r="D9290" s="13"/>
      <c r="G9290" s="13"/>
    </row>
    <row r="9291" spans="4:7" x14ac:dyDescent="0.2">
      <c r="D9291" s="13"/>
      <c r="G9291" s="13"/>
    </row>
    <row r="9292" spans="4:7" x14ac:dyDescent="0.2">
      <c r="D9292" s="13"/>
      <c r="G9292" s="13"/>
    </row>
    <row r="9293" spans="4:7" x14ac:dyDescent="0.2">
      <c r="D9293" s="13"/>
      <c r="G9293" s="13"/>
    </row>
    <row r="9294" spans="4:7" x14ac:dyDescent="0.2">
      <c r="D9294" s="13"/>
      <c r="G9294" s="13"/>
    </row>
    <row r="9295" spans="4:7" x14ac:dyDescent="0.2">
      <c r="D9295" s="13"/>
      <c r="G9295" s="13"/>
    </row>
    <row r="9296" spans="4:7" x14ac:dyDescent="0.2">
      <c r="D9296" s="13"/>
      <c r="G9296" s="13"/>
    </row>
    <row r="9297" spans="4:7" x14ac:dyDescent="0.2">
      <c r="D9297" s="13"/>
      <c r="G9297" s="13"/>
    </row>
    <row r="9298" spans="4:7" x14ac:dyDescent="0.2">
      <c r="D9298" s="13"/>
      <c r="G9298" s="13"/>
    </row>
    <row r="9299" spans="4:7" x14ac:dyDescent="0.2">
      <c r="D9299" s="13"/>
      <c r="G9299" s="13"/>
    </row>
    <row r="9300" spans="4:7" x14ac:dyDescent="0.2">
      <c r="D9300" s="13"/>
      <c r="G9300" s="13"/>
    </row>
    <row r="9301" spans="4:7" x14ac:dyDescent="0.2">
      <c r="D9301" s="13"/>
      <c r="G9301" s="13"/>
    </row>
    <row r="9302" spans="4:7" x14ac:dyDescent="0.2">
      <c r="D9302" s="13"/>
      <c r="G9302" s="13"/>
    </row>
    <row r="9303" spans="4:7" x14ac:dyDescent="0.2">
      <c r="D9303" s="13"/>
      <c r="G9303" s="13"/>
    </row>
    <row r="9304" spans="4:7" x14ac:dyDescent="0.2">
      <c r="D9304" s="13"/>
      <c r="G9304" s="13"/>
    </row>
    <row r="9305" spans="4:7" x14ac:dyDescent="0.2">
      <c r="D9305" s="13"/>
      <c r="G9305" s="13"/>
    </row>
    <row r="9306" spans="4:7" x14ac:dyDescent="0.2">
      <c r="D9306" s="13"/>
      <c r="G9306" s="13"/>
    </row>
    <row r="9307" spans="4:7" x14ac:dyDescent="0.2">
      <c r="D9307" s="13"/>
      <c r="G9307" s="13"/>
    </row>
    <row r="9308" spans="4:7" x14ac:dyDescent="0.2">
      <c r="D9308" s="13"/>
      <c r="G9308" s="13"/>
    </row>
    <row r="9309" spans="4:7" x14ac:dyDescent="0.2">
      <c r="D9309" s="13"/>
      <c r="G9309" s="13"/>
    </row>
    <row r="9310" spans="4:7" x14ac:dyDescent="0.2">
      <c r="D9310" s="13"/>
      <c r="G9310" s="13"/>
    </row>
    <row r="9311" spans="4:7" x14ac:dyDescent="0.2">
      <c r="D9311" s="13"/>
      <c r="G9311" s="13"/>
    </row>
    <row r="9312" spans="4:7" x14ac:dyDescent="0.2">
      <c r="D9312" s="13"/>
      <c r="G9312" s="13"/>
    </row>
    <row r="9313" spans="4:7" x14ac:dyDescent="0.2">
      <c r="D9313" s="13"/>
      <c r="G9313" s="13"/>
    </row>
    <row r="9314" spans="4:7" x14ac:dyDescent="0.2">
      <c r="D9314" s="13"/>
      <c r="G9314" s="13"/>
    </row>
    <row r="9315" spans="4:7" x14ac:dyDescent="0.2">
      <c r="D9315" s="13"/>
      <c r="G9315" s="13"/>
    </row>
    <row r="9316" spans="4:7" x14ac:dyDescent="0.2">
      <c r="D9316" s="13"/>
      <c r="G9316" s="13"/>
    </row>
    <row r="9317" spans="4:7" x14ac:dyDescent="0.2">
      <c r="D9317" s="13"/>
      <c r="G9317" s="13"/>
    </row>
    <row r="9318" spans="4:7" x14ac:dyDescent="0.2">
      <c r="D9318" s="13"/>
      <c r="G9318" s="13"/>
    </row>
    <row r="9319" spans="4:7" x14ac:dyDescent="0.2">
      <c r="D9319" s="13"/>
      <c r="G9319" s="13"/>
    </row>
    <row r="9320" spans="4:7" x14ac:dyDescent="0.2">
      <c r="D9320" s="13"/>
      <c r="G9320" s="13"/>
    </row>
    <row r="9321" spans="4:7" x14ac:dyDescent="0.2">
      <c r="D9321" s="13"/>
      <c r="G9321" s="13"/>
    </row>
    <row r="9322" spans="4:7" x14ac:dyDescent="0.2">
      <c r="D9322" s="13"/>
      <c r="G9322" s="13"/>
    </row>
    <row r="9323" spans="4:7" x14ac:dyDescent="0.2">
      <c r="D9323" s="13"/>
      <c r="G9323" s="13"/>
    </row>
    <row r="9324" spans="4:7" x14ac:dyDescent="0.2">
      <c r="D9324" s="13"/>
      <c r="G9324" s="13"/>
    </row>
    <row r="9325" spans="4:7" x14ac:dyDescent="0.2">
      <c r="D9325" s="13"/>
      <c r="G9325" s="13"/>
    </row>
    <row r="9326" spans="4:7" x14ac:dyDescent="0.2">
      <c r="D9326" s="13"/>
      <c r="G9326" s="13"/>
    </row>
    <row r="9327" spans="4:7" x14ac:dyDescent="0.2">
      <c r="D9327" s="13"/>
      <c r="G9327" s="13"/>
    </row>
    <row r="9328" spans="4:7" x14ac:dyDescent="0.2">
      <c r="D9328" s="13"/>
      <c r="G9328" s="13"/>
    </row>
    <row r="9329" spans="4:7" x14ac:dyDescent="0.2">
      <c r="D9329" s="13"/>
      <c r="G9329" s="13"/>
    </row>
    <row r="9330" spans="4:7" x14ac:dyDescent="0.2">
      <c r="D9330" s="13"/>
      <c r="G9330" s="13"/>
    </row>
    <row r="9331" spans="4:7" x14ac:dyDescent="0.2">
      <c r="D9331" s="13"/>
      <c r="G9331" s="13"/>
    </row>
    <row r="9332" spans="4:7" x14ac:dyDescent="0.2">
      <c r="D9332" s="13"/>
      <c r="G9332" s="13"/>
    </row>
    <row r="9333" spans="4:7" x14ac:dyDescent="0.2">
      <c r="D9333" s="13"/>
      <c r="G9333" s="13"/>
    </row>
    <row r="9334" spans="4:7" x14ac:dyDescent="0.2">
      <c r="D9334" s="13"/>
      <c r="G9334" s="13"/>
    </row>
    <row r="9335" spans="4:7" x14ac:dyDescent="0.2">
      <c r="D9335" s="13"/>
      <c r="G9335" s="13"/>
    </row>
    <row r="9336" spans="4:7" x14ac:dyDescent="0.2">
      <c r="D9336" s="13"/>
      <c r="G9336" s="13"/>
    </row>
    <row r="9337" spans="4:7" x14ac:dyDescent="0.2">
      <c r="D9337" s="13"/>
      <c r="G9337" s="13"/>
    </row>
    <row r="9338" spans="4:7" x14ac:dyDescent="0.2">
      <c r="D9338" s="13"/>
      <c r="G9338" s="13"/>
    </row>
    <row r="9339" spans="4:7" x14ac:dyDescent="0.2">
      <c r="D9339" s="13"/>
      <c r="G9339" s="13"/>
    </row>
    <row r="9340" spans="4:7" x14ac:dyDescent="0.2">
      <c r="D9340" s="13"/>
      <c r="G9340" s="13"/>
    </row>
    <row r="9341" spans="4:7" x14ac:dyDescent="0.2">
      <c r="D9341" s="13"/>
      <c r="G9341" s="13"/>
    </row>
    <row r="9342" spans="4:7" x14ac:dyDescent="0.2">
      <c r="D9342" s="13"/>
      <c r="G9342" s="13"/>
    </row>
    <row r="9343" spans="4:7" x14ac:dyDescent="0.2">
      <c r="D9343" s="13"/>
      <c r="G9343" s="13"/>
    </row>
    <row r="9344" spans="4:7" x14ac:dyDescent="0.2">
      <c r="D9344" s="13"/>
      <c r="G9344" s="13"/>
    </row>
    <row r="9345" spans="4:7" x14ac:dyDescent="0.2">
      <c r="D9345" s="13"/>
      <c r="G9345" s="13"/>
    </row>
    <row r="9346" spans="4:7" x14ac:dyDescent="0.2">
      <c r="D9346" s="13"/>
      <c r="G9346" s="13"/>
    </row>
    <row r="9347" spans="4:7" x14ac:dyDescent="0.2">
      <c r="D9347" s="13"/>
      <c r="G9347" s="13"/>
    </row>
    <row r="9348" spans="4:7" x14ac:dyDescent="0.2">
      <c r="D9348" s="13"/>
      <c r="G9348" s="13"/>
    </row>
    <row r="9349" spans="4:7" x14ac:dyDescent="0.2">
      <c r="D9349" s="13"/>
      <c r="G9349" s="13"/>
    </row>
    <row r="9350" spans="4:7" x14ac:dyDescent="0.2">
      <c r="D9350" s="13"/>
      <c r="G9350" s="13"/>
    </row>
    <row r="9351" spans="4:7" x14ac:dyDescent="0.2">
      <c r="D9351" s="13"/>
      <c r="G9351" s="13"/>
    </row>
    <row r="9352" spans="4:7" x14ac:dyDescent="0.2">
      <c r="D9352" s="13"/>
      <c r="G9352" s="13"/>
    </row>
    <row r="9353" spans="4:7" x14ac:dyDescent="0.2">
      <c r="D9353" s="13"/>
      <c r="G9353" s="13"/>
    </row>
    <row r="9354" spans="4:7" x14ac:dyDescent="0.2">
      <c r="D9354" s="13"/>
      <c r="G9354" s="13"/>
    </row>
    <row r="9355" spans="4:7" x14ac:dyDescent="0.2">
      <c r="D9355" s="13"/>
      <c r="G9355" s="13"/>
    </row>
    <row r="9356" spans="4:7" x14ac:dyDescent="0.2">
      <c r="D9356" s="13"/>
      <c r="G9356" s="13"/>
    </row>
    <row r="9357" spans="4:7" x14ac:dyDescent="0.2">
      <c r="D9357" s="13"/>
      <c r="G9357" s="13"/>
    </row>
    <row r="9358" spans="4:7" x14ac:dyDescent="0.2">
      <c r="D9358" s="13"/>
      <c r="G9358" s="13"/>
    </row>
    <row r="9359" spans="4:7" x14ac:dyDescent="0.2">
      <c r="D9359" s="13"/>
      <c r="G9359" s="13"/>
    </row>
    <row r="9360" spans="4:7" x14ac:dyDescent="0.2">
      <c r="D9360" s="13"/>
      <c r="G9360" s="13"/>
    </row>
    <row r="9361" spans="4:7" x14ac:dyDescent="0.2">
      <c r="D9361" s="13"/>
      <c r="G9361" s="13"/>
    </row>
    <row r="9362" spans="4:7" x14ac:dyDescent="0.2">
      <c r="D9362" s="13"/>
      <c r="G9362" s="13"/>
    </row>
    <row r="9363" spans="4:7" x14ac:dyDescent="0.2">
      <c r="D9363" s="13"/>
      <c r="G9363" s="13"/>
    </row>
    <row r="9364" spans="4:7" x14ac:dyDescent="0.2">
      <c r="D9364" s="13"/>
      <c r="G9364" s="13"/>
    </row>
    <row r="9365" spans="4:7" x14ac:dyDescent="0.2">
      <c r="D9365" s="13"/>
      <c r="G9365" s="13"/>
    </row>
    <row r="9366" spans="4:7" x14ac:dyDescent="0.2">
      <c r="D9366" s="13"/>
      <c r="G9366" s="13"/>
    </row>
    <row r="9367" spans="4:7" x14ac:dyDescent="0.2">
      <c r="D9367" s="13"/>
      <c r="G9367" s="13"/>
    </row>
    <row r="9368" spans="4:7" x14ac:dyDescent="0.2">
      <c r="D9368" s="13"/>
      <c r="G9368" s="13"/>
    </row>
    <row r="9369" spans="4:7" x14ac:dyDescent="0.2">
      <c r="D9369" s="13"/>
      <c r="G9369" s="13"/>
    </row>
    <row r="9370" spans="4:7" x14ac:dyDescent="0.2">
      <c r="D9370" s="13"/>
      <c r="G9370" s="13"/>
    </row>
    <row r="9371" spans="4:7" x14ac:dyDescent="0.2">
      <c r="D9371" s="13"/>
      <c r="G9371" s="13"/>
    </row>
    <row r="9372" spans="4:7" x14ac:dyDescent="0.2">
      <c r="D9372" s="13"/>
      <c r="G9372" s="13"/>
    </row>
    <row r="9373" spans="4:7" x14ac:dyDescent="0.2">
      <c r="D9373" s="13"/>
      <c r="G9373" s="13"/>
    </row>
    <row r="9374" spans="4:7" x14ac:dyDescent="0.2">
      <c r="D9374" s="13"/>
      <c r="G9374" s="13"/>
    </row>
    <row r="9375" spans="4:7" x14ac:dyDescent="0.2">
      <c r="D9375" s="13"/>
      <c r="G9375" s="13"/>
    </row>
    <row r="9376" spans="4:7" x14ac:dyDescent="0.2">
      <c r="D9376" s="13"/>
      <c r="G9376" s="13"/>
    </row>
    <row r="9377" spans="4:7" x14ac:dyDescent="0.2">
      <c r="D9377" s="13"/>
      <c r="G9377" s="13"/>
    </row>
    <row r="9378" spans="4:7" x14ac:dyDescent="0.2">
      <c r="D9378" s="13"/>
      <c r="G9378" s="13"/>
    </row>
    <row r="9379" spans="4:7" x14ac:dyDescent="0.2">
      <c r="D9379" s="13"/>
      <c r="G9379" s="13"/>
    </row>
    <row r="9380" spans="4:7" x14ac:dyDescent="0.2">
      <c r="D9380" s="13"/>
      <c r="G9380" s="13"/>
    </row>
    <row r="9381" spans="4:7" x14ac:dyDescent="0.2">
      <c r="D9381" s="13"/>
      <c r="G9381" s="13"/>
    </row>
    <row r="9382" spans="4:7" x14ac:dyDescent="0.2">
      <c r="D9382" s="13"/>
      <c r="G9382" s="13"/>
    </row>
    <row r="9383" spans="4:7" x14ac:dyDescent="0.2">
      <c r="D9383" s="13"/>
      <c r="G9383" s="13"/>
    </row>
    <row r="9384" spans="4:7" x14ac:dyDescent="0.2">
      <c r="D9384" s="13"/>
      <c r="G9384" s="13"/>
    </row>
    <row r="9385" spans="4:7" x14ac:dyDescent="0.2">
      <c r="D9385" s="13"/>
      <c r="G9385" s="13"/>
    </row>
    <row r="9386" spans="4:7" x14ac:dyDescent="0.2">
      <c r="D9386" s="13"/>
      <c r="G9386" s="13"/>
    </row>
    <row r="9387" spans="4:7" x14ac:dyDescent="0.2">
      <c r="D9387" s="13"/>
      <c r="G9387" s="13"/>
    </row>
    <row r="9388" spans="4:7" x14ac:dyDescent="0.2">
      <c r="D9388" s="13"/>
      <c r="G9388" s="13"/>
    </row>
    <row r="9389" spans="4:7" x14ac:dyDescent="0.2">
      <c r="D9389" s="13"/>
      <c r="G9389" s="13"/>
    </row>
    <row r="9390" spans="4:7" x14ac:dyDescent="0.2">
      <c r="D9390" s="13"/>
      <c r="G9390" s="13"/>
    </row>
    <row r="9391" spans="4:7" x14ac:dyDescent="0.2">
      <c r="D9391" s="13"/>
      <c r="G9391" s="13"/>
    </row>
    <row r="9392" spans="4:7" x14ac:dyDescent="0.2">
      <c r="D9392" s="13"/>
      <c r="G9392" s="13"/>
    </row>
    <row r="9393" spans="4:7" x14ac:dyDescent="0.2">
      <c r="D9393" s="13"/>
      <c r="G9393" s="13"/>
    </row>
    <row r="9394" spans="4:7" x14ac:dyDescent="0.2">
      <c r="D9394" s="13"/>
      <c r="G9394" s="13"/>
    </row>
    <row r="9395" spans="4:7" x14ac:dyDescent="0.2">
      <c r="D9395" s="13"/>
      <c r="G9395" s="13"/>
    </row>
    <row r="9396" spans="4:7" x14ac:dyDescent="0.2">
      <c r="D9396" s="13"/>
      <c r="G9396" s="13"/>
    </row>
    <row r="9397" spans="4:7" x14ac:dyDescent="0.2">
      <c r="D9397" s="13"/>
      <c r="G9397" s="13"/>
    </row>
    <row r="9398" spans="4:7" x14ac:dyDescent="0.2">
      <c r="D9398" s="13"/>
      <c r="G9398" s="13"/>
    </row>
    <row r="9399" spans="4:7" x14ac:dyDescent="0.2">
      <c r="D9399" s="13"/>
      <c r="G9399" s="13"/>
    </row>
    <row r="9400" spans="4:7" x14ac:dyDescent="0.2">
      <c r="D9400" s="13"/>
      <c r="G9400" s="13"/>
    </row>
    <row r="9401" spans="4:7" x14ac:dyDescent="0.2">
      <c r="D9401" s="13"/>
      <c r="G9401" s="13"/>
    </row>
    <row r="9402" spans="4:7" x14ac:dyDescent="0.2">
      <c r="D9402" s="13"/>
      <c r="G9402" s="13"/>
    </row>
    <row r="9403" spans="4:7" x14ac:dyDescent="0.2">
      <c r="D9403" s="13"/>
      <c r="G9403" s="13"/>
    </row>
    <row r="9404" spans="4:7" x14ac:dyDescent="0.2">
      <c r="D9404" s="13"/>
      <c r="G9404" s="13"/>
    </row>
    <row r="9405" spans="4:7" x14ac:dyDescent="0.2">
      <c r="D9405" s="13"/>
      <c r="G9405" s="13"/>
    </row>
    <row r="9406" spans="4:7" x14ac:dyDescent="0.2">
      <c r="D9406" s="13"/>
      <c r="G9406" s="13"/>
    </row>
    <row r="9407" spans="4:7" x14ac:dyDescent="0.2">
      <c r="D9407" s="13"/>
      <c r="G9407" s="13"/>
    </row>
    <row r="9408" spans="4:7" x14ac:dyDescent="0.2">
      <c r="D9408" s="13"/>
      <c r="G9408" s="13"/>
    </row>
    <row r="9409" spans="4:7" x14ac:dyDescent="0.2">
      <c r="D9409" s="13"/>
      <c r="G9409" s="13"/>
    </row>
    <row r="9410" spans="4:7" x14ac:dyDescent="0.2">
      <c r="D9410" s="13"/>
      <c r="G9410" s="13"/>
    </row>
    <row r="9411" spans="4:7" x14ac:dyDescent="0.2">
      <c r="D9411" s="13"/>
      <c r="G9411" s="13"/>
    </row>
    <row r="9412" spans="4:7" x14ac:dyDescent="0.2">
      <c r="D9412" s="13"/>
      <c r="G9412" s="13"/>
    </row>
    <row r="9413" spans="4:7" x14ac:dyDescent="0.2">
      <c r="D9413" s="13"/>
      <c r="G9413" s="13"/>
    </row>
    <row r="9414" spans="4:7" x14ac:dyDescent="0.2">
      <c r="D9414" s="13"/>
      <c r="G9414" s="13"/>
    </row>
    <row r="9415" spans="4:7" x14ac:dyDescent="0.2">
      <c r="D9415" s="13"/>
      <c r="G9415" s="13"/>
    </row>
    <row r="9416" spans="4:7" x14ac:dyDescent="0.2">
      <c r="D9416" s="13"/>
      <c r="G9416" s="13"/>
    </row>
    <row r="9417" spans="4:7" x14ac:dyDescent="0.2">
      <c r="D9417" s="13"/>
      <c r="G9417" s="13"/>
    </row>
    <row r="9418" spans="4:7" x14ac:dyDescent="0.2">
      <c r="D9418" s="13"/>
      <c r="G9418" s="13"/>
    </row>
    <row r="9419" spans="4:7" x14ac:dyDescent="0.2">
      <c r="D9419" s="13"/>
      <c r="G9419" s="13"/>
    </row>
    <row r="9420" spans="4:7" x14ac:dyDescent="0.2">
      <c r="D9420" s="13"/>
      <c r="G9420" s="13"/>
    </row>
    <row r="9421" spans="4:7" x14ac:dyDescent="0.2">
      <c r="D9421" s="13"/>
      <c r="G9421" s="13"/>
    </row>
    <row r="9422" spans="4:7" x14ac:dyDescent="0.2">
      <c r="D9422" s="13"/>
      <c r="G9422" s="13"/>
    </row>
    <row r="9423" spans="4:7" x14ac:dyDescent="0.2">
      <c r="D9423" s="13"/>
      <c r="G9423" s="13"/>
    </row>
    <row r="9424" spans="4:7" x14ac:dyDescent="0.2">
      <c r="D9424" s="13"/>
      <c r="G9424" s="13"/>
    </row>
    <row r="9425" spans="4:7" x14ac:dyDescent="0.2">
      <c r="D9425" s="13"/>
      <c r="G9425" s="13"/>
    </row>
    <row r="9426" spans="4:7" x14ac:dyDescent="0.2">
      <c r="D9426" s="13"/>
      <c r="G9426" s="13"/>
    </row>
    <row r="9427" spans="4:7" x14ac:dyDescent="0.2">
      <c r="D9427" s="13"/>
      <c r="G9427" s="13"/>
    </row>
    <row r="9428" spans="4:7" x14ac:dyDescent="0.2">
      <c r="D9428" s="13"/>
      <c r="G9428" s="13"/>
    </row>
    <row r="9429" spans="4:7" x14ac:dyDescent="0.2">
      <c r="D9429" s="13"/>
      <c r="G9429" s="13"/>
    </row>
    <row r="9430" spans="4:7" x14ac:dyDescent="0.2">
      <c r="D9430" s="13"/>
      <c r="G9430" s="13"/>
    </row>
    <row r="9431" spans="4:7" x14ac:dyDescent="0.2">
      <c r="D9431" s="13"/>
      <c r="G9431" s="13"/>
    </row>
    <row r="9432" spans="4:7" x14ac:dyDescent="0.2">
      <c r="D9432" s="13"/>
      <c r="G9432" s="13"/>
    </row>
    <row r="9433" spans="4:7" x14ac:dyDescent="0.2">
      <c r="D9433" s="13"/>
      <c r="G9433" s="13"/>
    </row>
    <row r="9434" spans="4:7" x14ac:dyDescent="0.2">
      <c r="D9434" s="13"/>
      <c r="G9434" s="13"/>
    </row>
    <row r="9435" spans="4:7" x14ac:dyDescent="0.2">
      <c r="D9435" s="13"/>
      <c r="G9435" s="13"/>
    </row>
    <row r="9436" spans="4:7" x14ac:dyDescent="0.2">
      <c r="D9436" s="13"/>
      <c r="G9436" s="13"/>
    </row>
    <row r="9437" spans="4:7" x14ac:dyDescent="0.2">
      <c r="D9437" s="13"/>
      <c r="G9437" s="13"/>
    </row>
    <row r="9438" spans="4:7" x14ac:dyDescent="0.2">
      <c r="D9438" s="13"/>
      <c r="G9438" s="13"/>
    </row>
    <row r="9439" spans="4:7" x14ac:dyDescent="0.2">
      <c r="D9439" s="13"/>
      <c r="G9439" s="13"/>
    </row>
    <row r="9440" spans="4:7" x14ac:dyDescent="0.2">
      <c r="D9440" s="13"/>
      <c r="G9440" s="13"/>
    </row>
    <row r="9441" spans="4:7" x14ac:dyDescent="0.2">
      <c r="D9441" s="13"/>
      <c r="G9441" s="13"/>
    </row>
    <row r="9442" spans="4:7" x14ac:dyDescent="0.2">
      <c r="D9442" s="13"/>
      <c r="G9442" s="13"/>
    </row>
    <row r="9443" spans="4:7" x14ac:dyDescent="0.2">
      <c r="D9443" s="13"/>
      <c r="G9443" s="13"/>
    </row>
    <row r="9444" spans="4:7" x14ac:dyDescent="0.2">
      <c r="D9444" s="13"/>
      <c r="G9444" s="13"/>
    </row>
    <row r="9445" spans="4:7" x14ac:dyDescent="0.2">
      <c r="D9445" s="13"/>
      <c r="G9445" s="13"/>
    </row>
    <row r="9446" spans="4:7" x14ac:dyDescent="0.2">
      <c r="D9446" s="13"/>
      <c r="G9446" s="13"/>
    </row>
    <row r="9447" spans="4:7" x14ac:dyDescent="0.2">
      <c r="D9447" s="13"/>
      <c r="G9447" s="13"/>
    </row>
    <row r="9448" spans="4:7" x14ac:dyDescent="0.2">
      <c r="D9448" s="13"/>
      <c r="G9448" s="13"/>
    </row>
    <row r="9449" spans="4:7" x14ac:dyDescent="0.2">
      <c r="D9449" s="13"/>
      <c r="G9449" s="13"/>
    </row>
    <row r="9450" spans="4:7" x14ac:dyDescent="0.2">
      <c r="D9450" s="13"/>
      <c r="G9450" s="13"/>
    </row>
    <row r="9451" spans="4:7" x14ac:dyDescent="0.2">
      <c r="D9451" s="13"/>
      <c r="G9451" s="13"/>
    </row>
    <row r="9452" spans="4:7" x14ac:dyDescent="0.2">
      <c r="D9452" s="13"/>
      <c r="G9452" s="13"/>
    </row>
    <row r="9453" spans="4:7" x14ac:dyDescent="0.2">
      <c r="D9453" s="13"/>
      <c r="G9453" s="13"/>
    </row>
    <row r="9454" spans="4:7" x14ac:dyDescent="0.2">
      <c r="D9454" s="13"/>
      <c r="G9454" s="13"/>
    </row>
    <row r="9455" spans="4:7" x14ac:dyDescent="0.2">
      <c r="D9455" s="13"/>
      <c r="G9455" s="13"/>
    </row>
    <row r="9456" spans="4:7" x14ac:dyDescent="0.2">
      <c r="D9456" s="13"/>
      <c r="G9456" s="13"/>
    </row>
    <row r="9457" spans="4:7" x14ac:dyDescent="0.2">
      <c r="D9457" s="13"/>
      <c r="G9457" s="13"/>
    </row>
    <row r="9458" spans="4:7" x14ac:dyDescent="0.2">
      <c r="D9458" s="13"/>
      <c r="G9458" s="13"/>
    </row>
    <row r="9459" spans="4:7" x14ac:dyDescent="0.2">
      <c r="D9459" s="13"/>
      <c r="G9459" s="13"/>
    </row>
    <row r="9460" spans="4:7" x14ac:dyDescent="0.2">
      <c r="D9460" s="13"/>
      <c r="G9460" s="13"/>
    </row>
    <row r="9461" spans="4:7" x14ac:dyDescent="0.2">
      <c r="D9461" s="13"/>
      <c r="G9461" s="13"/>
    </row>
    <row r="9462" spans="4:7" x14ac:dyDescent="0.2">
      <c r="D9462" s="13"/>
      <c r="G9462" s="13"/>
    </row>
    <row r="9463" spans="4:7" x14ac:dyDescent="0.2">
      <c r="D9463" s="13"/>
      <c r="G9463" s="13"/>
    </row>
    <row r="9464" spans="4:7" x14ac:dyDescent="0.2">
      <c r="D9464" s="13"/>
      <c r="G9464" s="13"/>
    </row>
    <row r="9465" spans="4:7" x14ac:dyDescent="0.2">
      <c r="D9465" s="13"/>
      <c r="G9465" s="13"/>
    </row>
    <row r="9466" spans="4:7" x14ac:dyDescent="0.2">
      <c r="D9466" s="13"/>
      <c r="G9466" s="13"/>
    </row>
    <row r="9467" spans="4:7" x14ac:dyDescent="0.2">
      <c r="D9467" s="13"/>
      <c r="G9467" s="13"/>
    </row>
    <row r="9468" spans="4:7" x14ac:dyDescent="0.2">
      <c r="D9468" s="13"/>
      <c r="G9468" s="13"/>
    </row>
    <row r="9469" spans="4:7" x14ac:dyDescent="0.2">
      <c r="D9469" s="13"/>
      <c r="G9469" s="13"/>
    </row>
    <row r="9470" spans="4:7" x14ac:dyDescent="0.2">
      <c r="D9470" s="13"/>
      <c r="G9470" s="13"/>
    </row>
    <row r="9471" spans="4:7" x14ac:dyDescent="0.2">
      <c r="D9471" s="13"/>
      <c r="G9471" s="13"/>
    </row>
    <row r="9472" spans="4:7" x14ac:dyDescent="0.2">
      <c r="D9472" s="13"/>
      <c r="G9472" s="13"/>
    </row>
    <row r="9473" spans="4:7" x14ac:dyDescent="0.2">
      <c r="D9473" s="13"/>
      <c r="G9473" s="13"/>
    </row>
    <row r="9474" spans="4:7" x14ac:dyDescent="0.2">
      <c r="D9474" s="13"/>
      <c r="G9474" s="13"/>
    </row>
    <row r="9475" spans="4:7" x14ac:dyDescent="0.2">
      <c r="D9475" s="13"/>
      <c r="G9475" s="13"/>
    </row>
    <row r="9476" spans="4:7" x14ac:dyDescent="0.2">
      <c r="D9476" s="13"/>
      <c r="G9476" s="13"/>
    </row>
    <row r="9477" spans="4:7" x14ac:dyDescent="0.2">
      <c r="D9477" s="13"/>
      <c r="G9477" s="13"/>
    </row>
    <row r="9478" spans="4:7" x14ac:dyDescent="0.2">
      <c r="D9478" s="13"/>
      <c r="G9478" s="13"/>
    </row>
    <row r="9479" spans="4:7" x14ac:dyDescent="0.2">
      <c r="D9479" s="13"/>
      <c r="G9479" s="13"/>
    </row>
    <row r="9480" spans="4:7" x14ac:dyDescent="0.2">
      <c r="D9480" s="13"/>
      <c r="G9480" s="13"/>
    </row>
    <row r="9481" spans="4:7" x14ac:dyDescent="0.2">
      <c r="D9481" s="13"/>
      <c r="G9481" s="13"/>
    </row>
    <row r="9482" spans="4:7" x14ac:dyDescent="0.2">
      <c r="D9482" s="13"/>
      <c r="G9482" s="13"/>
    </row>
    <row r="9483" spans="4:7" x14ac:dyDescent="0.2">
      <c r="D9483" s="13"/>
      <c r="G9483" s="13"/>
    </row>
    <row r="9484" spans="4:7" x14ac:dyDescent="0.2">
      <c r="D9484" s="13"/>
      <c r="G9484" s="13"/>
    </row>
    <row r="9485" spans="4:7" x14ac:dyDescent="0.2">
      <c r="D9485" s="13"/>
      <c r="G9485" s="13"/>
    </row>
    <row r="9486" spans="4:7" x14ac:dyDescent="0.2">
      <c r="D9486" s="13"/>
      <c r="G9486" s="13"/>
    </row>
    <row r="9487" spans="4:7" x14ac:dyDescent="0.2">
      <c r="D9487" s="13"/>
      <c r="G9487" s="13"/>
    </row>
    <row r="9488" spans="4:7" x14ac:dyDescent="0.2">
      <c r="D9488" s="13"/>
      <c r="G9488" s="13"/>
    </row>
    <row r="9489" spans="4:7" x14ac:dyDescent="0.2">
      <c r="D9489" s="13"/>
      <c r="G9489" s="13"/>
    </row>
    <row r="9490" spans="4:7" x14ac:dyDescent="0.2">
      <c r="D9490" s="13"/>
      <c r="G9490" s="13"/>
    </row>
    <row r="9491" spans="4:7" x14ac:dyDescent="0.2">
      <c r="D9491" s="13"/>
      <c r="G9491" s="13"/>
    </row>
    <row r="9492" spans="4:7" x14ac:dyDescent="0.2">
      <c r="D9492" s="13"/>
      <c r="G9492" s="13"/>
    </row>
    <row r="9493" spans="4:7" x14ac:dyDescent="0.2">
      <c r="D9493" s="13"/>
      <c r="G9493" s="13"/>
    </row>
    <row r="9494" spans="4:7" x14ac:dyDescent="0.2">
      <c r="D9494" s="13"/>
      <c r="G9494" s="13"/>
    </row>
    <row r="9495" spans="4:7" x14ac:dyDescent="0.2">
      <c r="D9495" s="13"/>
      <c r="G9495" s="13"/>
    </row>
    <row r="9496" spans="4:7" x14ac:dyDescent="0.2">
      <c r="D9496" s="13"/>
      <c r="G9496" s="13"/>
    </row>
    <row r="9497" spans="4:7" x14ac:dyDescent="0.2">
      <c r="D9497" s="13"/>
      <c r="G9497" s="13"/>
    </row>
    <row r="9498" spans="4:7" x14ac:dyDescent="0.2">
      <c r="D9498" s="13"/>
      <c r="G9498" s="13"/>
    </row>
    <row r="9499" spans="4:7" x14ac:dyDescent="0.2">
      <c r="D9499" s="13"/>
      <c r="G9499" s="13"/>
    </row>
    <row r="9500" spans="4:7" x14ac:dyDescent="0.2">
      <c r="D9500" s="13"/>
      <c r="G9500" s="13"/>
    </row>
    <row r="9501" spans="4:7" x14ac:dyDescent="0.2">
      <c r="D9501" s="13"/>
      <c r="G9501" s="13"/>
    </row>
    <row r="9502" spans="4:7" x14ac:dyDescent="0.2">
      <c r="D9502" s="13"/>
      <c r="G9502" s="13"/>
    </row>
    <row r="9503" spans="4:7" x14ac:dyDescent="0.2">
      <c r="D9503" s="13"/>
      <c r="G9503" s="13"/>
    </row>
    <row r="9504" spans="4:7" x14ac:dyDescent="0.2">
      <c r="D9504" s="13"/>
      <c r="G9504" s="13"/>
    </row>
    <row r="9505" spans="4:7" x14ac:dyDescent="0.2">
      <c r="D9505" s="13"/>
      <c r="G9505" s="13"/>
    </row>
    <row r="9506" spans="4:7" x14ac:dyDescent="0.2">
      <c r="D9506" s="13"/>
      <c r="G9506" s="13"/>
    </row>
    <row r="9507" spans="4:7" x14ac:dyDescent="0.2">
      <c r="D9507" s="13"/>
      <c r="G9507" s="13"/>
    </row>
    <row r="9508" spans="4:7" x14ac:dyDescent="0.2">
      <c r="D9508" s="13"/>
      <c r="G9508" s="13"/>
    </row>
    <row r="9509" spans="4:7" x14ac:dyDescent="0.2">
      <c r="D9509" s="13"/>
      <c r="G9509" s="13"/>
    </row>
    <row r="9510" spans="4:7" x14ac:dyDescent="0.2">
      <c r="D9510" s="13"/>
      <c r="G9510" s="13"/>
    </row>
    <row r="9511" spans="4:7" x14ac:dyDescent="0.2">
      <c r="D9511" s="13"/>
      <c r="G9511" s="13"/>
    </row>
    <row r="9512" spans="4:7" x14ac:dyDescent="0.2">
      <c r="D9512" s="13"/>
      <c r="G9512" s="13"/>
    </row>
    <row r="9513" spans="4:7" x14ac:dyDescent="0.2">
      <c r="D9513" s="13"/>
      <c r="G9513" s="13"/>
    </row>
    <row r="9514" spans="4:7" x14ac:dyDescent="0.2">
      <c r="D9514" s="13"/>
      <c r="G9514" s="13"/>
    </row>
    <row r="9515" spans="4:7" x14ac:dyDescent="0.2">
      <c r="D9515" s="13"/>
      <c r="G9515" s="13"/>
    </row>
    <row r="9516" spans="4:7" x14ac:dyDescent="0.2">
      <c r="D9516" s="13"/>
      <c r="G9516" s="13"/>
    </row>
    <row r="9517" spans="4:7" x14ac:dyDescent="0.2">
      <c r="D9517" s="13"/>
      <c r="G9517" s="13"/>
    </row>
    <row r="9518" spans="4:7" x14ac:dyDescent="0.2">
      <c r="D9518" s="13"/>
      <c r="G9518" s="13"/>
    </row>
    <row r="9519" spans="4:7" x14ac:dyDescent="0.2">
      <c r="D9519" s="13"/>
      <c r="G9519" s="13"/>
    </row>
    <row r="9520" spans="4:7" x14ac:dyDescent="0.2">
      <c r="D9520" s="13"/>
      <c r="G9520" s="13"/>
    </row>
    <row r="9521" spans="4:7" x14ac:dyDescent="0.2">
      <c r="D9521" s="13"/>
      <c r="G9521" s="13"/>
    </row>
    <row r="9522" spans="4:7" x14ac:dyDescent="0.2">
      <c r="D9522" s="13"/>
      <c r="G9522" s="13"/>
    </row>
    <row r="9523" spans="4:7" x14ac:dyDescent="0.2">
      <c r="D9523" s="13"/>
      <c r="G9523" s="13"/>
    </row>
    <row r="9524" spans="4:7" x14ac:dyDescent="0.2">
      <c r="D9524" s="13"/>
      <c r="G9524" s="13"/>
    </row>
    <row r="9525" spans="4:7" x14ac:dyDescent="0.2">
      <c r="D9525" s="13"/>
      <c r="G9525" s="13"/>
    </row>
    <row r="9526" spans="4:7" x14ac:dyDescent="0.2">
      <c r="D9526" s="13"/>
      <c r="G9526" s="13"/>
    </row>
    <row r="9527" spans="4:7" x14ac:dyDescent="0.2">
      <c r="D9527" s="13"/>
      <c r="G9527" s="13"/>
    </row>
    <row r="9528" spans="4:7" x14ac:dyDescent="0.2">
      <c r="D9528" s="13"/>
      <c r="G9528" s="13"/>
    </row>
    <row r="9529" spans="4:7" x14ac:dyDescent="0.2">
      <c r="D9529" s="13"/>
      <c r="G9529" s="13"/>
    </row>
    <row r="9530" spans="4:7" x14ac:dyDescent="0.2">
      <c r="D9530" s="13"/>
      <c r="G9530" s="13"/>
    </row>
    <row r="9531" spans="4:7" x14ac:dyDescent="0.2">
      <c r="D9531" s="13"/>
      <c r="G9531" s="13"/>
    </row>
    <row r="9532" spans="4:7" x14ac:dyDescent="0.2">
      <c r="D9532" s="13"/>
      <c r="G9532" s="13"/>
    </row>
    <row r="9533" spans="4:7" x14ac:dyDescent="0.2">
      <c r="D9533" s="13"/>
      <c r="G9533" s="13"/>
    </row>
    <row r="9534" spans="4:7" x14ac:dyDescent="0.2">
      <c r="D9534" s="13"/>
      <c r="G9534" s="13"/>
    </row>
    <row r="9535" spans="4:7" x14ac:dyDescent="0.2">
      <c r="D9535" s="13"/>
      <c r="G9535" s="13"/>
    </row>
    <row r="9536" spans="4:7" x14ac:dyDescent="0.2">
      <c r="D9536" s="13"/>
      <c r="G9536" s="13"/>
    </row>
    <row r="9537" spans="4:7" x14ac:dyDescent="0.2">
      <c r="D9537" s="13"/>
      <c r="G9537" s="13"/>
    </row>
    <row r="9538" spans="4:7" x14ac:dyDescent="0.2">
      <c r="D9538" s="13"/>
      <c r="G9538" s="13"/>
    </row>
    <row r="9539" spans="4:7" x14ac:dyDescent="0.2">
      <c r="D9539" s="13"/>
      <c r="G9539" s="13"/>
    </row>
    <row r="9540" spans="4:7" x14ac:dyDescent="0.2">
      <c r="D9540" s="13"/>
      <c r="G9540" s="13"/>
    </row>
    <row r="9541" spans="4:7" x14ac:dyDescent="0.2">
      <c r="D9541" s="13"/>
      <c r="G9541" s="13"/>
    </row>
    <row r="9542" spans="4:7" x14ac:dyDescent="0.2">
      <c r="D9542" s="13"/>
      <c r="G9542" s="13"/>
    </row>
    <row r="9543" spans="4:7" x14ac:dyDescent="0.2">
      <c r="D9543" s="13"/>
      <c r="G9543" s="13"/>
    </row>
    <row r="9544" spans="4:7" x14ac:dyDescent="0.2">
      <c r="D9544" s="13"/>
      <c r="G9544" s="13"/>
    </row>
    <row r="9545" spans="4:7" x14ac:dyDescent="0.2">
      <c r="D9545" s="13"/>
      <c r="G9545" s="13"/>
    </row>
    <row r="9546" spans="4:7" x14ac:dyDescent="0.2">
      <c r="D9546" s="13"/>
      <c r="G9546" s="13"/>
    </row>
    <row r="9547" spans="4:7" x14ac:dyDescent="0.2">
      <c r="D9547" s="13"/>
      <c r="G9547" s="13"/>
    </row>
    <row r="9548" spans="4:7" x14ac:dyDescent="0.2">
      <c r="D9548" s="13"/>
      <c r="G9548" s="13"/>
    </row>
    <row r="9549" spans="4:7" x14ac:dyDescent="0.2">
      <c r="D9549" s="13"/>
      <c r="G9549" s="13"/>
    </row>
    <row r="9550" spans="4:7" x14ac:dyDescent="0.2">
      <c r="D9550" s="13"/>
      <c r="G9550" s="13"/>
    </row>
    <row r="9551" spans="4:7" x14ac:dyDescent="0.2">
      <c r="D9551" s="13"/>
      <c r="G9551" s="13"/>
    </row>
    <row r="9552" spans="4:7" x14ac:dyDescent="0.2">
      <c r="D9552" s="13"/>
      <c r="G9552" s="13"/>
    </row>
    <row r="9553" spans="4:7" x14ac:dyDescent="0.2">
      <c r="D9553" s="13"/>
      <c r="G9553" s="13"/>
    </row>
    <row r="9554" spans="4:7" x14ac:dyDescent="0.2">
      <c r="D9554" s="13"/>
      <c r="G9554" s="13"/>
    </row>
    <row r="9555" spans="4:7" x14ac:dyDescent="0.2">
      <c r="D9555" s="13"/>
      <c r="G9555" s="13"/>
    </row>
    <row r="9556" spans="4:7" x14ac:dyDescent="0.2">
      <c r="D9556" s="13"/>
      <c r="G9556" s="13"/>
    </row>
    <row r="9557" spans="4:7" x14ac:dyDescent="0.2">
      <c r="D9557" s="13"/>
      <c r="G9557" s="13"/>
    </row>
    <row r="9558" spans="4:7" x14ac:dyDescent="0.2">
      <c r="D9558" s="13"/>
      <c r="G9558" s="13"/>
    </row>
    <row r="9559" spans="4:7" x14ac:dyDescent="0.2">
      <c r="D9559" s="13"/>
      <c r="G9559" s="13"/>
    </row>
    <row r="9560" spans="4:7" x14ac:dyDescent="0.2">
      <c r="D9560" s="13"/>
      <c r="G9560" s="13"/>
    </row>
    <row r="9561" spans="4:7" x14ac:dyDescent="0.2">
      <c r="D9561" s="13"/>
      <c r="G9561" s="13"/>
    </row>
    <row r="9562" spans="4:7" x14ac:dyDescent="0.2">
      <c r="D9562" s="13"/>
      <c r="G9562" s="13"/>
    </row>
    <row r="9563" spans="4:7" x14ac:dyDescent="0.2">
      <c r="D9563" s="13"/>
      <c r="G9563" s="13"/>
    </row>
    <row r="9564" spans="4:7" x14ac:dyDescent="0.2">
      <c r="D9564" s="13"/>
      <c r="G9564" s="13"/>
    </row>
    <row r="9565" spans="4:7" x14ac:dyDescent="0.2">
      <c r="D9565" s="13"/>
      <c r="G9565" s="13"/>
    </row>
    <row r="9566" spans="4:7" x14ac:dyDescent="0.2">
      <c r="D9566" s="13"/>
      <c r="G9566" s="13"/>
    </row>
    <row r="9567" spans="4:7" x14ac:dyDescent="0.2">
      <c r="D9567" s="13"/>
      <c r="G9567" s="13"/>
    </row>
    <row r="9568" spans="4:7" x14ac:dyDescent="0.2">
      <c r="D9568" s="13"/>
      <c r="G9568" s="13"/>
    </row>
    <row r="9569" spans="4:7" x14ac:dyDescent="0.2">
      <c r="D9569" s="13"/>
      <c r="G9569" s="13"/>
    </row>
    <row r="9570" spans="4:7" x14ac:dyDescent="0.2">
      <c r="D9570" s="13"/>
      <c r="G9570" s="13"/>
    </row>
    <row r="9571" spans="4:7" x14ac:dyDescent="0.2">
      <c r="D9571" s="13"/>
      <c r="G9571" s="13"/>
    </row>
    <row r="9572" spans="4:7" x14ac:dyDescent="0.2">
      <c r="D9572" s="13"/>
      <c r="G9572" s="13"/>
    </row>
    <row r="9573" spans="4:7" x14ac:dyDescent="0.2">
      <c r="D9573" s="13"/>
      <c r="G9573" s="13"/>
    </row>
    <row r="9574" spans="4:7" x14ac:dyDescent="0.2">
      <c r="D9574" s="13"/>
      <c r="G9574" s="13"/>
    </row>
    <row r="9575" spans="4:7" x14ac:dyDescent="0.2">
      <c r="D9575" s="13"/>
      <c r="G9575" s="13"/>
    </row>
    <row r="9576" spans="4:7" x14ac:dyDescent="0.2">
      <c r="D9576" s="13"/>
      <c r="G9576" s="13"/>
    </row>
    <row r="9577" spans="4:7" x14ac:dyDescent="0.2">
      <c r="D9577" s="13"/>
      <c r="G9577" s="13"/>
    </row>
    <row r="9578" spans="4:7" x14ac:dyDescent="0.2">
      <c r="D9578" s="13"/>
      <c r="G9578" s="13"/>
    </row>
    <row r="9579" spans="4:7" x14ac:dyDescent="0.2">
      <c r="D9579" s="13"/>
      <c r="G9579" s="13"/>
    </row>
    <row r="9580" spans="4:7" x14ac:dyDescent="0.2">
      <c r="D9580" s="13"/>
      <c r="G9580" s="13"/>
    </row>
    <row r="9581" spans="4:7" x14ac:dyDescent="0.2">
      <c r="D9581" s="13"/>
      <c r="G9581" s="13"/>
    </row>
    <row r="9582" spans="4:7" x14ac:dyDescent="0.2">
      <c r="D9582" s="13"/>
      <c r="G9582" s="13"/>
    </row>
    <row r="9583" spans="4:7" x14ac:dyDescent="0.2">
      <c r="D9583" s="13"/>
      <c r="G9583" s="13"/>
    </row>
    <row r="9584" spans="4:7" x14ac:dyDescent="0.2">
      <c r="D9584" s="13"/>
      <c r="G9584" s="13"/>
    </row>
    <row r="9585" spans="4:7" x14ac:dyDescent="0.2">
      <c r="D9585" s="13"/>
      <c r="G9585" s="13"/>
    </row>
    <row r="9586" spans="4:7" x14ac:dyDescent="0.2">
      <c r="D9586" s="13"/>
      <c r="G9586" s="13"/>
    </row>
    <row r="9587" spans="4:7" x14ac:dyDescent="0.2">
      <c r="D9587" s="13"/>
      <c r="G9587" s="13"/>
    </row>
    <row r="9588" spans="4:7" x14ac:dyDescent="0.2">
      <c r="D9588" s="13"/>
      <c r="G9588" s="13"/>
    </row>
    <row r="9589" spans="4:7" x14ac:dyDescent="0.2">
      <c r="D9589" s="13"/>
      <c r="G9589" s="13"/>
    </row>
    <row r="9590" spans="4:7" x14ac:dyDescent="0.2">
      <c r="D9590" s="13"/>
      <c r="G9590" s="13"/>
    </row>
    <row r="9591" spans="4:7" x14ac:dyDescent="0.2">
      <c r="D9591" s="13"/>
      <c r="G9591" s="13"/>
    </row>
    <row r="9592" spans="4:7" x14ac:dyDescent="0.2">
      <c r="D9592" s="13"/>
      <c r="G9592" s="13"/>
    </row>
    <row r="9593" spans="4:7" x14ac:dyDescent="0.2">
      <c r="D9593" s="13"/>
      <c r="G9593" s="13"/>
    </row>
    <row r="9594" spans="4:7" x14ac:dyDescent="0.2">
      <c r="D9594" s="13"/>
      <c r="G9594" s="13"/>
    </row>
    <row r="9595" spans="4:7" x14ac:dyDescent="0.2">
      <c r="D9595" s="13"/>
      <c r="G9595" s="13"/>
    </row>
    <row r="9596" spans="4:7" x14ac:dyDescent="0.2">
      <c r="D9596" s="13"/>
      <c r="G9596" s="13"/>
    </row>
    <row r="9597" spans="4:7" x14ac:dyDescent="0.2">
      <c r="D9597" s="13"/>
      <c r="G9597" s="13"/>
    </row>
    <row r="9598" spans="4:7" x14ac:dyDescent="0.2">
      <c r="D9598" s="13"/>
      <c r="G9598" s="13"/>
    </row>
    <row r="9599" spans="4:7" x14ac:dyDescent="0.2">
      <c r="D9599" s="13"/>
      <c r="G9599" s="13"/>
    </row>
    <row r="9600" spans="4:7" x14ac:dyDescent="0.2">
      <c r="D9600" s="13"/>
      <c r="G9600" s="13"/>
    </row>
    <row r="9601" spans="4:7" x14ac:dyDescent="0.2">
      <c r="D9601" s="13"/>
      <c r="G9601" s="13"/>
    </row>
    <row r="9602" spans="4:7" x14ac:dyDescent="0.2">
      <c r="D9602" s="13"/>
      <c r="G9602" s="13"/>
    </row>
    <row r="9603" spans="4:7" x14ac:dyDescent="0.2">
      <c r="D9603" s="13"/>
      <c r="G9603" s="13"/>
    </row>
    <row r="9604" spans="4:7" x14ac:dyDescent="0.2">
      <c r="D9604" s="13"/>
      <c r="G9604" s="13"/>
    </row>
    <row r="9605" spans="4:7" x14ac:dyDescent="0.2">
      <c r="D9605" s="13"/>
      <c r="G9605" s="13"/>
    </row>
    <row r="9606" spans="4:7" x14ac:dyDescent="0.2">
      <c r="D9606" s="13"/>
      <c r="G9606" s="13"/>
    </row>
    <row r="9607" spans="4:7" x14ac:dyDescent="0.2">
      <c r="D9607" s="13"/>
      <c r="G9607" s="13"/>
    </row>
    <row r="9608" spans="4:7" x14ac:dyDescent="0.2">
      <c r="D9608" s="13"/>
      <c r="G9608" s="13"/>
    </row>
    <row r="9609" spans="4:7" x14ac:dyDescent="0.2">
      <c r="D9609" s="13"/>
      <c r="G9609" s="13"/>
    </row>
    <row r="9610" spans="4:7" x14ac:dyDescent="0.2">
      <c r="D9610" s="13"/>
      <c r="G9610" s="13"/>
    </row>
    <row r="9611" spans="4:7" x14ac:dyDescent="0.2">
      <c r="D9611" s="13"/>
      <c r="G9611" s="13"/>
    </row>
    <row r="9612" spans="4:7" x14ac:dyDescent="0.2">
      <c r="D9612" s="13"/>
      <c r="G9612" s="13"/>
    </row>
    <row r="9613" spans="4:7" x14ac:dyDescent="0.2">
      <c r="D9613" s="13"/>
      <c r="G9613" s="13"/>
    </row>
    <row r="9614" spans="4:7" x14ac:dyDescent="0.2">
      <c r="D9614" s="13"/>
      <c r="G9614" s="13"/>
    </row>
    <row r="9615" spans="4:7" x14ac:dyDescent="0.2">
      <c r="D9615" s="13"/>
      <c r="G9615" s="13"/>
    </row>
    <row r="9616" spans="4:7" x14ac:dyDescent="0.2">
      <c r="D9616" s="13"/>
      <c r="G9616" s="13"/>
    </row>
    <row r="9617" spans="4:7" x14ac:dyDescent="0.2">
      <c r="D9617" s="13"/>
      <c r="G9617" s="13"/>
    </row>
    <row r="9618" spans="4:7" x14ac:dyDescent="0.2">
      <c r="D9618" s="13"/>
      <c r="G9618" s="13"/>
    </row>
    <row r="9619" spans="4:7" x14ac:dyDescent="0.2">
      <c r="D9619" s="13"/>
      <c r="G9619" s="13"/>
    </row>
    <row r="9620" spans="4:7" x14ac:dyDescent="0.2">
      <c r="D9620" s="13"/>
      <c r="G9620" s="13"/>
    </row>
    <row r="9621" spans="4:7" x14ac:dyDescent="0.2">
      <c r="D9621" s="13"/>
      <c r="G9621" s="13"/>
    </row>
    <row r="9622" spans="4:7" x14ac:dyDescent="0.2">
      <c r="D9622" s="13"/>
      <c r="G9622" s="13"/>
    </row>
    <row r="9623" spans="4:7" x14ac:dyDescent="0.2">
      <c r="D9623" s="13"/>
      <c r="G9623" s="13"/>
    </row>
    <row r="9624" spans="4:7" x14ac:dyDescent="0.2">
      <c r="D9624" s="13"/>
      <c r="G9624" s="13"/>
    </row>
    <row r="9625" spans="4:7" x14ac:dyDescent="0.2">
      <c r="D9625" s="13"/>
      <c r="G9625" s="13"/>
    </row>
    <row r="9626" spans="4:7" x14ac:dyDescent="0.2">
      <c r="D9626" s="13"/>
      <c r="G9626" s="13"/>
    </row>
    <row r="9627" spans="4:7" x14ac:dyDescent="0.2">
      <c r="D9627" s="13"/>
      <c r="G9627" s="13"/>
    </row>
    <row r="9628" spans="4:7" x14ac:dyDescent="0.2">
      <c r="D9628" s="13"/>
      <c r="G9628" s="13"/>
    </row>
    <row r="9629" spans="4:7" x14ac:dyDescent="0.2">
      <c r="D9629" s="13"/>
      <c r="G9629" s="13"/>
    </row>
    <row r="9630" spans="4:7" x14ac:dyDescent="0.2">
      <c r="D9630" s="13"/>
      <c r="G9630" s="13"/>
    </row>
    <row r="9631" spans="4:7" x14ac:dyDescent="0.2">
      <c r="D9631" s="13"/>
      <c r="G9631" s="13"/>
    </row>
    <row r="9632" spans="4:7" x14ac:dyDescent="0.2">
      <c r="D9632" s="13"/>
      <c r="G9632" s="13"/>
    </row>
    <row r="9633" spans="4:7" x14ac:dyDescent="0.2">
      <c r="D9633" s="13"/>
      <c r="G9633" s="13"/>
    </row>
    <row r="9634" spans="4:7" x14ac:dyDescent="0.2">
      <c r="D9634" s="13"/>
      <c r="G9634" s="13"/>
    </row>
    <row r="9635" spans="4:7" x14ac:dyDescent="0.2">
      <c r="D9635" s="13"/>
      <c r="G9635" s="13"/>
    </row>
    <row r="9636" spans="4:7" x14ac:dyDescent="0.2">
      <c r="D9636" s="13"/>
      <c r="G9636" s="13"/>
    </row>
    <row r="9637" spans="4:7" x14ac:dyDescent="0.2">
      <c r="D9637" s="13"/>
      <c r="G9637" s="13"/>
    </row>
    <row r="9638" spans="4:7" x14ac:dyDescent="0.2">
      <c r="D9638" s="13"/>
      <c r="G9638" s="13"/>
    </row>
    <row r="9639" spans="4:7" x14ac:dyDescent="0.2">
      <c r="D9639" s="13"/>
      <c r="G9639" s="13"/>
    </row>
    <row r="9640" spans="4:7" x14ac:dyDescent="0.2">
      <c r="D9640" s="13"/>
      <c r="G9640" s="13"/>
    </row>
    <row r="9641" spans="4:7" x14ac:dyDescent="0.2">
      <c r="D9641" s="13"/>
      <c r="G9641" s="13"/>
    </row>
    <row r="9642" spans="4:7" x14ac:dyDescent="0.2">
      <c r="D9642" s="13"/>
      <c r="G9642" s="13"/>
    </row>
    <row r="9643" spans="4:7" x14ac:dyDescent="0.2">
      <c r="D9643" s="13"/>
      <c r="G9643" s="13"/>
    </row>
    <row r="9644" spans="4:7" x14ac:dyDescent="0.2">
      <c r="D9644" s="13"/>
      <c r="G9644" s="13"/>
    </row>
    <row r="9645" spans="4:7" x14ac:dyDescent="0.2">
      <c r="D9645" s="13"/>
      <c r="G9645" s="13"/>
    </row>
    <row r="9646" spans="4:7" x14ac:dyDescent="0.2">
      <c r="D9646" s="13"/>
      <c r="G9646" s="13"/>
    </row>
    <row r="9647" spans="4:7" x14ac:dyDescent="0.2">
      <c r="D9647" s="13"/>
      <c r="G9647" s="13"/>
    </row>
    <row r="9648" spans="4:7" x14ac:dyDescent="0.2">
      <c r="D9648" s="13"/>
      <c r="G9648" s="13"/>
    </row>
    <row r="9649" spans="4:7" x14ac:dyDescent="0.2">
      <c r="D9649" s="13"/>
      <c r="G9649" s="13"/>
    </row>
    <row r="9650" spans="4:7" x14ac:dyDescent="0.2">
      <c r="D9650" s="13"/>
      <c r="G9650" s="13"/>
    </row>
    <row r="9651" spans="4:7" x14ac:dyDescent="0.2">
      <c r="D9651" s="13"/>
      <c r="G9651" s="13"/>
    </row>
    <row r="9652" spans="4:7" x14ac:dyDescent="0.2">
      <c r="D9652" s="13"/>
      <c r="G9652" s="13"/>
    </row>
    <row r="9653" spans="4:7" x14ac:dyDescent="0.2">
      <c r="D9653" s="13"/>
      <c r="G9653" s="13"/>
    </row>
    <row r="9654" spans="4:7" x14ac:dyDescent="0.2">
      <c r="D9654" s="13"/>
      <c r="G9654" s="13"/>
    </row>
    <row r="9655" spans="4:7" x14ac:dyDescent="0.2">
      <c r="D9655" s="13"/>
      <c r="G9655" s="13"/>
    </row>
    <row r="9656" spans="4:7" x14ac:dyDescent="0.2">
      <c r="D9656" s="13"/>
      <c r="G9656" s="13"/>
    </row>
    <row r="9657" spans="4:7" x14ac:dyDescent="0.2">
      <c r="D9657" s="13"/>
      <c r="G9657" s="13"/>
    </row>
    <row r="9658" spans="4:7" x14ac:dyDescent="0.2">
      <c r="D9658" s="13"/>
      <c r="G9658" s="13"/>
    </row>
    <row r="9659" spans="4:7" x14ac:dyDescent="0.2">
      <c r="D9659" s="13"/>
      <c r="G9659" s="13"/>
    </row>
    <row r="9660" spans="4:7" x14ac:dyDescent="0.2">
      <c r="D9660" s="13"/>
      <c r="G9660" s="13"/>
    </row>
    <row r="9661" spans="4:7" x14ac:dyDescent="0.2">
      <c r="D9661" s="13"/>
      <c r="G9661" s="13"/>
    </row>
    <row r="9662" spans="4:7" x14ac:dyDescent="0.2">
      <c r="D9662" s="13"/>
      <c r="G9662" s="13"/>
    </row>
    <row r="9663" spans="4:7" x14ac:dyDescent="0.2">
      <c r="D9663" s="13"/>
      <c r="G9663" s="13"/>
    </row>
    <row r="9664" spans="4:7" x14ac:dyDescent="0.2">
      <c r="D9664" s="13"/>
      <c r="G9664" s="13"/>
    </row>
    <row r="9665" spans="4:7" x14ac:dyDescent="0.2">
      <c r="D9665" s="13"/>
      <c r="G9665" s="13"/>
    </row>
    <row r="9666" spans="4:7" x14ac:dyDescent="0.2">
      <c r="D9666" s="13"/>
      <c r="G9666" s="13"/>
    </row>
    <row r="9667" spans="4:7" x14ac:dyDescent="0.2">
      <c r="D9667" s="13"/>
      <c r="G9667" s="13"/>
    </row>
    <row r="9668" spans="4:7" x14ac:dyDescent="0.2">
      <c r="D9668" s="13"/>
      <c r="G9668" s="13"/>
    </row>
    <row r="9669" spans="4:7" x14ac:dyDescent="0.2">
      <c r="D9669" s="13"/>
      <c r="G9669" s="13"/>
    </row>
    <row r="9670" spans="4:7" x14ac:dyDescent="0.2">
      <c r="D9670" s="13"/>
      <c r="G9670" s="13"/>
    </row>
    <row r="9671" spans="4:7" x14ac:dyDescent="0.2">
      <c r="D9671" s="13"/>
      <c r="G9671" s="13"/>
    </row>
    <row r="9672" spans="4:7" x14ac:dyDescent="0.2">
      <c r="D9672" s="13"/>
      <c r="G9672" s="13"/>
    </row>
    <row r="9673" spans="4:7" x14ac:dyDescent="0.2">
      <c r="D9673" s="13"/>
      <c r="G9673" s="13"/>
    </row>
    <row r="9674" spans="4:7" x14ac:dyDescent="0.2">
      <c r="D9674" s="13"/>
      <c r="G9674" s="13"/>
    </row>
    <row r="9675" spans="4:7" x14ac:dyDescent="0.2">
      <c r="D9675" s="13"/>
      <c r="G9675" s="13"/>
    </row>
    <row r="9676" spans="4:7" x14ac:dyDescent="0.2">
      <c r="D9676" s="13"/>
      <c r="G9676" s="13"/>
    </row>
    <row r="9677" spans="4:7" x14ac:dyDescent="0.2">
      <c r="D9677" s="13"/>
      <c r="G9677" s="13"/>
    </row>
    <row r="9678" spans="4:7" x14ac:dyDescent="0.2">
      <c r="D9678" s="13"/>
      <c r="G9678" s="13"/>
    </row>
    <row r="9679" spans="4:7" x14ac:dyDescent="0.2">
      <c r="D9679" s="13"/>
      <c r="G9679" s="13"/>
    </row>
    <row r="9680" spans="4:7" x14ac:dyDescent="0.2">
      <c r="D9680" s="13"/>
      <c r="G9680" s="13"/>
    </row>
    <row r="9681" spans="4:7" x14ac:dyDescent="0.2">
      <c r="D9681" s="13"/>
      <c r="G9681" s="13"/>
    </row>
    <row r="9682" spans="4:7" x14ac:dyDescent="0.2">
      <c r="D9682" s="13"/>
      <c r="G9682" s="13"/>
    </row>
    <row r="9683" spans="4:7" x14ac:dyDescent="0.2">
      <c r="D9683" s="13"/>
      <c r="G9683" s="13"/>
    </row>
    <row r="9684" spans="4:7" x14ac:dyDescent="0.2">
      <c r="D9684" s="13"/>
      <c r="G9684" s="13"/>
    </row>
    <row r="9685" spans="4:7" x14ac:dyDescent="0.2">
      <c r="D9685" s="13"/>
      <c r="G9685" s="13"/>
    </row>
    <row r="9686" spans="4:7" x14ac:dyDescent="0.2">
      <c r="D9686" s="13"/>
      <c r="G9686" s="13"/>
    </row>
    <row r="9687" spans="4:7" x14ac:dyDescent="0.2">
      <c r="D9687" s="13"/>
      <c r="G9687" s="13"/>
    </row>
    <row r="9688" spans="4:7" x14ac:dyDescent="0.2">
      <c r="D9688" s="13"/>
      <c r="G9688" s="13"/>
    </row>
    <row r="9689" spans="4:7" x14ac:dyDescent="0.2">
      <c r="D9689" s="13"/>
      <c r="G9689" s="13"/>
    </row>
    <row r="9690" spans="4:7" x14ac:dyDescent="0.2">
      <c r="D9690" s="13"/>
      <c r="G9690" s="13"/>
    </row>
    <row r="9691" spans="4:7" x14ac:dyDescent="0.2">
      <c r="D9691" s="13"/>
      <c r="G9691" s="13"/>
    </row>
    <row r="9692" spans="4:7" x14ac:dyDescent="0.2">
      <c r="D9692" s="13"/>
      <c r="G9692" s="13"/>
    </row>
    <row r="9693" spans="4:7" x14ac:dyDescent="0.2">
      <c r="D9693" s="13"/>
      <c r="G9693" s="13"/>
    </row>
    <row r="9694" spans="4:7" x14ac:dyDescent="0.2">
      <c r="D9694" s="13"/>
      <c r="G9694" s="13"/>
    </row>
    <row r="9695" spans="4:7" x14ac:dyDescent="0.2">
      <c r="D9695" s="13"/>
      <c r="G9695" s="13"/>
    </row>
    <row r="9696" spans="4:7" x14ac:dyDescent="0.2">
      <c r="D9696" s="13"/>
      <c r="G9696" s="13"/>
    </row>
    <row r="9697" spans="4:7" x14ac:dyDescent="0.2">
      <c r="D9697" s="13"/>
      <c r="G9697" s="13"/>
    </row>
    <row r="9698" spans="4:7" x14ac:dyDescent="0.2">
      <c r="D9698" s="13"/>
      <c r="G9698" s="13"/>
    </row>
    <row r="9699" spans="4:7" x14ac:dyDescent="0.2">
      <c r="D9699" s="13"/>
      <c r="G9699" s="13"/>
    </row>
    <row r="9700" spans="4:7" x14ac:dyDescent="0.2">
      <c r="D9700" s="13"/>
      <c r="G9700" s="13"/>
    </row>
    <row r="9701" spans="4:7" x14ac:dyDescent="0.2">
      <c r="D9701" s="13"/>
      <c r="G9701" s="13"/>
    </row>
    <row r="9702" spans="4:7" x14ac:dyDescent="0.2">
      <c r="D9702" s="13"/>
      <c r="G9702" s="13"/>
    </row>
    <row r="9703" spans="4:7" x14ac:dyDescent="0.2">
      <c r="D9703" s="13"/>
      <c r="G9703" s="13"/>
    </row>
    <row r="9704" spans="4:7" x14ac:dyDescent="0.2">
      <c r="D9704" s="13"/>
      <c r="G9704" s="13"/>
    </row>
    <row r="9705" spans="4:7" x14ac:dyDescent="0.2">
      <c r="D9705" s="13"/>
      <c r="G9705" s="13"/>
    </row>
    <row r="9706" spans="4:7" x14ac:dyDescent="0.2">
      <c r="D9706" s="13"/>
      <c r="G9706" s="13"/>
    </row>
    <row r="9707" spans="4:7" x14ac:dyDescent="0.2">
      <c r="D9707" s="13"/>
      <c r="G9707" s="13"/>
    </row>
    <row r="9708" spans="4:7" x14ac:dyDescent="0.2">
      <c r="D9708" s="13"/>
      <c r="G9708" s="13"/>
    </row>
    <row r="9709" spans="4:7" x14ac:dyDescent="0.2">
      <c r="D9709" s="13"/>
      <c r="G9709" s="13"/>
    </row>
    <row r="9710" spans="4:7" x14ac:dyDescent="0.2">
      <c r="D9710" s="13"/>
      <c r="G9710" s="13"/>
    </row>
    <row r="9711" spans="4:7" x14ac:dyDescent="0.2">
      <c r="D9711" s="13"/>
      <c r="G9711" s="13"/>
    </row>
    <row r="9712" spans="4:7" x14ac:dyDescent="0.2">
      <c r="D9712" s="13"/>
      <c r="G9712" s="13"/>
    </row>
    <row r="9713" spans="4:7" x14ac:dyDescent="0.2">
      <c r="D9713" s="13"/>
      <c r="G9713" s="13"/>
    </row>
    <row r="9714" spans="4:7" x14ac:dyDescent="0.2">
      <c r="D9714" s="13"/>
      <c r="G9714" s="13"/>
    </row>
    <row r="9715" spans="4:7" x14ac:dyDescent="0.2">
      <c r="D9715" s="13"/>
      <c r="G9715" s="13"/>
    </row>
    <row r="9716" spans="4:7" x14ac:dyDescent="0.2">
      <c r="D9716" s="13"/>
      <c r="G9716" s="13"/>
    </row>
    <row r="9717" spans="4:7" x14ac:dyDescent="0.2">
      <c r="D9717" s="13"/>
      <c r="G9717" s="13"/>
    </row>
    <row r="9718" spans="4:7" x14ac:dyDescent="0.2">
      <c r="D9718" s="13"/>
      <c r="G9718" s="13"/>
    </row>
    <row r="9719" spans="4:7" x14ac:dyDescent="0.2">
      <c r="D9719" s="13"/>
      <c r="G9719" s="13"/>
    </row>
    <row r="9720" spans="4:7" x14ac:dyDescent="0.2">
      <c r="D9720" s="13"/>
      <c r="G9720" s="13"/>
    </row>
    <row r="9721" spans="4:7" x14ac:dyDescent="0.2">
      <c r="D9721" s="13"/>
      <c r="G9721" s="13"/>
    </row>
    <row r="9722" spans="4:7" x14ac:dyDescent="0.2">
      <c r="D9722" s="13"/>
      <c r="G9722" s="13"/>
    </row>
    <row r="9723" spans="4:7" x14ac:dyDescent="0.2">
      <c r="D9723" s="13"/>
      <c r="G9723" s="13"/>
    </row>
    <row r="9724" spans="4:7" x14ac:dyDescent="0.2">
      <c r="D9724" s="13"/>
      <c r="G9724" s="13"/>
    </row>
    <row r="9725" spans="4:7" x14ac:dyDescent="0.2">
      <c r="D9725" s="13"/>
      <c r="G9725" s="13"/>
    </row>
    <row r="9726" spans="4:7" x14ac:dyDescent="0.2">
      <c r="D9726" s="13"/>
      <c r="G9726" s="13"/>
    </row>
    <row r="9727" spans="4:7" x14ac:dyDescent="0.2">
      <c r="D9727" s="13"/>
      <c r="G9727" s="13"/>
    </row>
    <row r="9728" spans="4:7" x14ac:dyDescent="0.2">
      <c r="D9728" s="13"/>
      <c r="G9728" s="13"/>
    </row>
    <row r="9729" spans="4:7" x14ac:dyDescent="0.2">
      <c r="D9729" s="13"/>
      <c r="G9729" s="13"/>
    </row>
    <row r="9730" spans="4:7" x14ac:dyDescent="0.2">
      <c r="D9730" s="13"/>
      <c r="G9730" s="13"/>
    </row>
    <row r="9731" spans="4:7" x14ac:dyDescent="0.2">
      <c r="D9731" s="13"/>
      <c r="G9731" s="13"/>
    </row>
    <row r="9732" spans="4:7" x14ac:dyDescent="0.2">
      <c r="D9732" s="13"/>
      <c r="G9732" s="13"/>
    </row>
    <row r="9733" spans="4:7" x14ac:dyDescent="0.2">
      <c r="D9733" s="13"/>
      <c r="G9733" s="13"/>
    </row>
    <row r="9734" spans="4:7" x14ac:dyDescent="0.2">
      <c r="D9734" s="13"/>
      <c r="G9734" s="13"/>
    </row>
    <row r="9735" spans="4:7" x14ac:dyDescent="0.2">
      <c r="D9735" s="13"/>
      <c r="G9735" s="13"/>
    </row>
    <row r="9736" spans="4:7" x14ac:dyDescent="0.2">
      <c r="D9736" s="13"/>
      <c r="G9736" s="13"/>
    </row>
    <row r="9737" spans="4:7" x14ac:dyDescent="0.2">
      <c r="D9737" s="13"/>
      <c r="G9737" s="13"/>
    </row>
    <row r="9738" spans="4:7" x14ac:dyDescent="0.2">
      <c r="D9738" s="13"/>
      <c r="G9738" s="13"/>
    </row>
    <row r="9739" spans="4:7" x14ac:dyDescent="0.2">
      <c r="D9739" s="13"/>
      <c r="G9739" s="13"/>
    </row>
    <row r="9740" spans="4:7" x14ac:dyDescent="0.2">
      <c r="D9740" s="13"/>
      <c r="G9740" s="13"/>
    </row>
    <row r="9741" spans="4:7" x14ac:dyDescent="0.2">
      <c r="D9741" s="13"/>
      <c r="G9741" s="13"/>
    </row>
    <row r="9742" spans="4:7" x14ac:dyDescent="0.2">
      <c r="D9742" s="13"/>
      <c r="G9742" s="13"/>
    </row>
    <row r="9743" spans="4:7" x14ac:dyDescent="0.2">
      <c r="D9743" s="13"/>
      <c r="G9743" s="13"/>
    </row>
    <row r="9744" spans="4:7" x14ac:dyDescent="0.2">
      <c r="D9744" s="13"/>
      <c r="G9744" s="13"/>
    </row>
    <row r="9745" spans="4:7" x14ac:dyDescent="0.2">
      <c r="D9745" s="13"/>
      <c r="G9745" s="13"/>
    </row>
    <row r="9746" spans="4:7" x14ac:dyDescent="0.2">
      <c r="D9746" s="13"/>
      <c r="G9746" s="13"/>
    </row>
    <row r="9747" spans="4:7" x14ac:dyDescent="0.2">
      <c r="D9747" s="13"/>
      <c r="G9747" s="13"/>
    </row>
    <row r="9748" spans="4:7" x14ac:dyDescent="0.2">
      <c r="D9748" s="13"/>
      <c r="G9748" s="13"/>
    </row>
    <row r="9749" spans="4:7" x14ac:dyDescent="0.2">
      <c r="D9749" s="13"/>
      <c r="G9749" s="13"/>
    </row>
    <row r="9750" spans="4:7" x14ac:dyDescent="0.2">
      <c r="D9750" s="13"/>
      <c r="G9750" s="13"/>
    </row>
    <row r="9751" spans="4:7" x14ac:dyDescent="0.2">
      <c r="D9751" s="13"/>
      <c r="G9751" s="13"/>
    </row>
    <row r="9752" spans="4:7" x14ac:dyDescent="0.2">
      <c r="D9752" s="13"/>
      <c r="G9752" s="13"/>
    </row>
    <row r="9753" spans="4:7" x14ac:dyDescent="0.2">
      <c r="D9753" s="13"/>
      <c r="G9753" s="13"/>
    </row>
    <row r="9754" spans="4:7" x14ac:dyDescent="0.2">
      <c r="D9754" s="13"/>
      <c r="G9754" s="13"/>
    </row>
    <row r="9755" spans="4:7" x14ac:dyDescent="0.2">
      <c r="D9755" s="13"/>
      <c r="G9755" s="13"/>
    </row>
    <row r="9756" spans="4:7" x14ac:dyDescent="0.2">
      <c r="D9756" s="13"/>
      <c r="G9756" s="13"/>
    </row>
    <row r="9757" spans="4:7" x14ac:dyDescent="0.2">
      <c r="D9757" s="13"/>
      <c r="G9757" s="13"/>
    </row>
    <row r="9758" spans="4:7" x14ac:dyDescent="0.2">
      <c r="D9758" s="13"/>
      <c r="G9758" s="13"/>
    </row>
    <row r="9759" spans="4:7" x14ac:dyDescent="0.2">
      <c r="D9759" s="13"/>
      <c r="G9759" s="13"/>
    </row>
    <row r="9760" spans="4:7" x14ac:dyDescent="0.2">
      <c r="D9760" s="13"/>
      <c r="G9760" s="13"/>
    </row>
    <row r="9761" spans="4:7" x14ac:dyDescent="0.2">
      <c r="D9761" s="13"/>
      <c r="G9761" s="13"/>
    </row>
    <row r="9762" spans="4:7" x14ac:dyDescent="0.2">
      <c r="D9762" s="13"/>
      <c r="G9762" s="13"/>
    </row>
    <row r="9763" spans="4:7" x14ac:dyDescent="0.2">
      <c r="D9763" s="13"/>
      <c r="G9763" s="13"/>
    </row>
    <row r="9764" spans="4:7" x14ac:dyDescent="0.2">
      <c r="D9764" s="13"/>
      <c r="G9764" s="13"/>
    </row>
    <row r="9765" spans="4:7" x14ac:dyDescent="0.2">
      <c r="D9765" s="13"/>
      <c r="G9765" s="13"/>
    </row>
    <row r="9766" spans="4:7" x14ac:dyDescent="0.2">
      <c r="D9766" s="13"/>
      <c r="G9766" s="13"/>
    </row>
    <row r="9767" spans="4:7" x14ac:dyDescent="0.2">
      <c r="D9767" s="13"/>
      <c r="G9767" s="13"/>
    </row>
    <row r="9768" spans="4:7" x14ac:dyDescent="0.2">
      <c r="D9768" s="13"/>
      <c r="G9768" s="13"/>
    </row>
    <row r="9769" spans="4:7" x14ac:dyDescent="0.2">
      <c r="D9769" s="13"/>
      <c r="G9769" s="13"/>
    </row>
    <row r="9770" spans="4:7" x14ac:dyDescent="0.2">
      <c r="D9770" s="13"/>
      <c r="G9770" s="13"/>
    </row>
    <row r="9771" spans="4:7" x14ac:dyDescent="0.2">
      <c r="D9771" s="13"/>
      <c r="G9771" s="13"/>
    </row>
    <row r="9772" spans="4:7" x14ac:dyDescent="0.2">
      <c r="D9772" s="13"/>
      <c r="G9772" s="13"/>
    </row>
    <row r="9773" spans="4:7" x14ac:dyDescent="0.2">
      <c r="D9773" s="13"/>
      <c r="G9773" s="13"/>
    </row>
    <row r="9774" spans="4:7" x14ac:dyDescent="0.2">
      <c r="D9774" s="13"/>
      <c r="G9774" s="13"/>
    </row>
    <row r="9775" spans="4:7" x14ac:dyDescent="0.2">
      <c r="D9775" s="13"/>
      <c r="G9775" s="13"/>
    </row>
    <row r="9776" spans="4:7" x14ac:dyDescent="0.2">
      <c r="D9776" s="13"/>
      <c r="G9776" s="13"/>
    </row>
    <row r="9777" spans="4:7" x14ac:dyDescent="0.2">
      <c r="D9777" s="13"/>
      <c r="G9777" s="13"/>
    </row>
    <row r="9778" spans="4:7" x14ac:dyDescent="0.2">
      <c r="D9778" s="13"/>
      <c r="G9778" s="13"/>
    </row>
    <row r="9779" spans="4:7" x14ac:dyDescent="0.2">
      <c r="D9779" s="13"/>
      <c r="G9779" s="13"/>
    </row>
    <row r="9780" spans="4:7" x14ac:dyDescent="0.2">
      <c r="D9780" s="13"/>
      <c r="G9780" s="13"/>
    </row>
    <row r="9781" spans="4:7" x14ac:dyDescent="0.2">
      <c r="D9781" s="13"/>
      <c r="G9781" s="13"/>
    </row>
    <row r="9782" spans="4:7" x14ac:dyDescent="0.2">
      <c r="D9782" s="13"/>
      <c r="G9782" s="13"/>
    </row>
    <row r="9783" spans="4:7" x14ac:dyDescent="0.2">
      <c r="D9783" s="13"/>
      <c r="G9783" s="13"/>
    </row>
    <row r="9784" spans="4:7" x14ac:dyDescent="0.2">
      <c r="D9784" s="13"/>
      <c r="G9784" s="13"/>
    </row>
    <row r="9785" spans="4:7" x14ac:dyDescent="0.2">
      <c r="D9785" s="13"/>
      <c r="G9785" s="13"/>
    </row>
    <row r="9786" spans="4:7" x14ac:dyDescent="0.2">
      <c r="D9786" s="13"/>
      <c r="G9786" s="13"/>
    </row>
    <row r="9787" spans="4:7" x14ac:dyDescent="0.2">
      <c r="D9787" s="13"/>
      <c r="G9787" s="13"/>
    </row>
    <row r="9788" spans="4:7" x14ac:dyDescent="0.2">
      <c r="D9788" s="13"/>
      <c r="G9788" s="13"/>
    </row>
    <row r="9789" spans="4:7" x14ac:dyDescent="0.2">
      <c r="D9789" s="13"/>
      <c r="G9789" s="13"/>
    </row>
    <row r="9790" spans="4:7" x14ac:dyDescent="0.2">
      <c r="D9790" s="13"/>
      <c r="G9790" s="13"/>
    </row>
    <row r="9791" spans="4:7" x14ac:dyDescent="0.2">
      <c r="D9791" s="13"/>
      <c r="G9791" s="13"/>
    </row>
    <row r="9792" spans="4:7" x14ac:dyDescent="0.2">
      <c r="D9792" s="13"/>
      <c r="G9792" s="13"/>
    </row>
    <row r="9793" spans="4:7" x14ac:dyDescent="0.2">
      <c r="D9793" s="13"/>
      <c r="G9793" s="13"/>
    </row>
    <row r="9794" spans="4:7" x14ac:dyDescent="0.2">
      <c r="D9794" s="13"/>
      <c r="G9794" s="13"/>
    </row>
    <row r="9795" spans="4:7" x14ac:dyDescent="0.2">
      <c r="D9795" s="13"/>
      <c r="G9795" s="13"/>
    </row>
    <row r="9796" spans="4:7" x14ac:dyDescent="0.2">
      <c r="D9796" s="13"/>
      <c r="G9796" s="13"/>
    </row>
    <row r="9797" spans="4:7" x14ac:dyDescent="0.2">
      <c r="D9797" s="13"/>
      <c r="G9797" s="13"/>
    </row>
    <row r="9798" spans="4:7" x14ac:dyDescent="0.2">
      <c r="D9798" s="13"/>
      <c r="G9798" s="13"/>
    </row>
    <row r="9799" spans="4:7" x14ac:dyDescent="0.2">
      <c r="D9799" s="13"/>
      <c r="G9799" s="13"/>
    </row>
    <row r="9800" spans="4:7" x14ac:dyDescent="0.2">
      <c r="D9800" s="13"/>
      <c r="G9800" s="13"/>
    </row>
    <row r="9801" spans="4:7" x14ac:dyDescent="0.2">
      <c r="D9801" s="13"/>
      <c r="G9801" s="13"/>
    </row>
    <row r="9802" spans="4:7" x14ac:dyDescent="0.2">
      <c r="D9802" s="13"/>
      <c r="G9802" s="13"/>
    </row>
    <row r="9803" spans="4:7" x14ac:dyDescent="0.2">
      <c r="D9803" s="13"/>
      <c r="G9803" s="13"/>
    </row>
    <row r="9804" spans="4:7" x14ac:dyDescent="0.2">
      <c r="D9804" s="13"/>
      <c r="G9804" s="13"/>
    </row>
    <row r="9805" spans="4:7" x14ac:dyDescent="0.2">
      <c r="D9805" s="13"/>
      <c r="G9805" s="13"/>
    </row>
    <row r="9806" spans="4:7" x14ac:dyDescent="0.2">
      <c r="D9806" s="13"/>
      <c r="G9806" s="13"/>
    </row>
    <row r="9807" spans="4:7" x14ac:dyDescent="0.2">
      <c r="D9807" s="13"/>
      <c r="G9807" s="13"/>
    </row>
    <row r="9808" spans="4:7" x14ac:dyDescent="0.2">
      <c r="D9808" s="13"/>
      <c r="G9808" s="13"/>
    </row>
    <row r="9809" spans="4:7" x14ac:dyDescent="0.2">
      <c r="D9809" s="13"/>
      <c r="G9809" s="13"/>
    </row>
    <row r="9810" spans="4:7" x14ac:dyDescent="0.2">
      <c r="D9810" s="13"/>
      <c r="G9810" s="13"/>
    </row>
    <row r="9811" spans="4:7" x14ac:dyDescent="0.2">
      <c r="D9811" s="13"/>
      <c r="G9811" s="13"/>
    </row>
    <row r="9812" spans="4:7" x14ac:dyDescent="0.2">
      <c r="D9812" s="13"/>
      <c r="G9812" s="13"/>
    </row>
    <row r="9813" spans="4:7" x14ac:dyDescent="0.2">
      <c r="D9813" s="13"/>
      <c r="G9813" s="13"/>
    </row>
    <row r="9814" spans="4:7" x14ac:dyDescent="0.2">
      <c r="D9814" s="13"/>
      <c r="G9814" s="13"/>
    </row>
    <row r="9815" spans="4:7" x14ac:dyDescent="0.2">
      <c r="D9815" s="13"/>
      <c r="G9815" s="13"/>
    </row>
    <row r="9816" spans="4:7" x14ac:dyDescent="0.2">
      <c r="D9816" s="13"/>
      <c r="G9816" s="13"/>
    </row>
    <row r="9817" spans="4:7" x14ac:dyDescent="0.2">
      <c r="D9817" s="13"/>
      <c r="G9817" s="13"/>
    </row>
    <row r="9818" spans="4:7" x14ac:dyDescent="0.2">
      <c r="D9818" s="13"/>
      <c r="G9818" s="13"/>
    </row>
    <row r="9819" spans="4:7" x14ac:dyDescent="0.2">
      <c r="D9819" s="13"/>
      <c r="G9819" s="13"/>
    </row>
    <row r="9820" spans="4:7" x14ac:dyDescent="0.2">
      <c r="D9820" s="13"/>
      <c r="G9820" s="13"/>
    </row>
    <row r="9821" spans="4:7" x14ac:dyDescent="0.2">
      <c r="D9821" s="13"/>
      <c r="G9821" s="13"/>
    </row>
    <row r="9822" spans="4:7" x14ac:dyDescent="0.2">
      <c r="D9822" s="13"/>
      <c r="G9822" s="13"/>
    </row>
    <row r="9823" spans="4:7" x14ac:dyDescent="0.2">
      <c r="D9823" s="13"/>
      <c r="G9823" s="13"/>
    </row>
    <row r="9824" spans="4:7" x14ac:dyDescent="0.2">
      <c r="D9824" s="13"/>
      <c r="G9824" s="13"/>
    </row>
    <row r="9825" spans="4:7" x14ac:dyDescent="0.2">
      <c r="D9825" s="13"/>
      <c r="G9825" s="13"/>
    </row>
    <row r="9826" spans="4:7" x14ac:dyDescent="0.2">
      <c r="D9826" s="13"/>
      <c r="G9826" s="13"/>
    </row>
    <row r="9827" spans="4:7" x14ac:dyDescent="0.2">
      <c r="D9827" s="13"/>
      <c r="G9827" s="13"/>
    </row>
    <row r="9828" spans="4:7" x14ac:dyDescent="0.2">
      <c r="D9828" s="13"/>
      <c r="G9828" s="13"/>
    </row>
    <row r="9829" spans="4:7" x14ac:dyDescent="0.2">
      <c r="D9829" s="13"/>
      <c r="G9829" s="13"/>
    </row>
    <row r="9830" spans="4:7" x14ac:dyDescent="0.2">
      <c r="D9830" s="13"/>
      <c r="G9830" s="13"/>
    </row>
    <row r="9831" spans="4:7" x14ac:dyDescent="0.2">
      <c r="D9831" s="13"/>
      <c r="G9831" s="13"/>
    </row>
    <row r="9832" spans="4:7" x14ac:dyDescent="0.2">
      <c r="D9832" s="13"/>
      <c r="G9832" s="13"/>
    </row>
    <row r="9833" spans="4:7" x14ac:dyDescent="0.2">
      <c r="D9833" s="13"/>
      <c r="G9833" s="13"/>
    </row>
    <row r="9834" spans="4:7" x14ac:dyDescent="0.2">
      <c r="D9834" s="13"/>
      <c r="G9834" s="13"/>
    </row>
    <row r="9835" spans="4:7" x14ac:dyDescent="0.2">
      <c r="D9835" s="13"/>
      <c r="G9835" s="13"/>
    </row>
    <row r="9836" spans="4:7" x14ac:dyDescent="0.2">
      <c r="D9836" s="13"/>
      <c r="G9836" s="13"/>
    </row>
    <row r="9837" spans="4:7" x14ac:dyDescent="0.2">
      <c r="D9837" s="13"/>
      <c r="G9837" s="13"/>
    </row>
    <row r="9838" spans="4:7" x14ac:dyDescent="0.2">
      <c r="D9838" s="13"/>
      <c r="G9838" s="13"/>
    </row>
    <row r="9839" spans="4:7" x14ac:dyDescent="0.2">
      <c r="D9839" s="13"/>
      <c r="G9839" s="13"/>
    </row>
    <row r="9840" spans="4:7" x14ac:dyDescent="0.2">
      <c r="D9840" s="13"/>
      <c r="G9840" s="13"/>
    </row>
    <row r="9841" spans="4:7" x14ac:dyDescent="0.2">
      <c r="D9841" s="13"/>
      <c r="G9841" s="13"/>
    </row>
    <row r="9842" spans="4:7" x14ac:dyDescent="0.2">
      <c r="D9842" s="13"/>
      <c r="G9842" s="13"/>
    </row>
    <row r="9843" spans="4:7" x14ac:dyDescent="0.2">
      <c r="D9843" s="13"/>
      <c r="G9843" s="13"/>
    </row>
    <row r="9844" spans="4:7" x14ac:dyDescent="0.2">
      <c r="D9844" s="13"/>
      <c r="G9844" s="13"/>
    </row>
    <row r="9845" spans="4:7" x14ac:dyDescent="0.2">
      <c r="D9845" s="13"/>
      <c r="G9845" s="13"/>
    </row>
    <row r="9846" spans="4:7" x14ac:dyDescent="0.2">
      <c r="D9846" s="13"/>
      <c r="G9846" s="13"/>
    </row>
    <row r="9847" spans="4:7" x14ac:dyDescent="0.2">
      <c r="D9847" s="13"/>
      <c r="G9847" s="13"/>
    </row>
    <row r="9848" spans="4:7" x14ac:dyDescent="0.2">
      <c r="D9848" s="13"/>
      <c r="G9848" s="13"/>
    </row>
    <row r="9849" spans="4:7" x14ac:dyDescent="0.2">
      <c r="D9849" s="13"/>
      <c r="G9849" s="13"/>
    </row>
    <row r="9850" spans="4:7" x14ac:dyDescent="0.2">
      <c r="D9850" s="13"/>
      <c r="G9850" s="13"/>
    </row>
    <row r="9851" spans="4:7" x14ac:dyDescent="0.2">
      <c r="D9851" s="13"/>
      <c r="G9851" s="13"/>
    </row>
    <row r="9852" spans="4:7" x14ac:dyDescent="0.2">
      <c r="D9852" s="13"/>
      <c r="G9852" s="13"/>
    </row>
    <row r="9853" spans="4:7" x14ac:dyDescent="0.2">
      <c r="D9853" s="13"/>
      <c r="G9853" s="13"/>
    </row>
    <row r="9854" spans="4:7" x14ac:dyDescent="0.2">
      <c r="D9854" s="13"/>
      <c r="G9854" s="13"/>
    </row>
    <row r="9855" spans="4:7" x14ac:dyDescent="0.2">
      <c r="D9855" s="13"/>
      <c r="G9855" s="13"/>
    </row>
    <row r="9856" spans="4:7" x14ac:dyDescent="0.2">
      <c r="D9856" s="13"/>
      <c r="G9856" s="13"/>
    </row>
    <row r="9857" spans="4:7" x14ac:dyDescent="0.2">
      <c r="D9857" s="13"/>
      <c r="G9857" s="13"/>
    </row>
    <row r="9858" spans="4:7" x14ac:dyDescent="0.2">
      <c r="D9858" s="13"/>
      <c r="G9858" s="13"/>
    </row>
    <row r="9859" spans="4:7" x14ac:dyDescent="0.2">
      <c r="D9859" s="13"/>
      <c r="G9859" s="13"/>
    </row>
    <row r="9860" spans="4:7" x14ac:dyDescent="0.2">
      <c r="D9860" s="13"/>
      <c r="G9860" s="13"/>
    </row>
    <row r="9861" spans="4:7" x14ac:dyDescent="0.2">
      <c r="D9861" s="13"/>
      <c r="G9861" s="13"/>
    </row>
    <row r="9862" spans="4:7" x14ac:dyDescent="0.2">
      <c r="D9862" s="13"/>
      <c r="G9862" s="13"/>
    </row>
    <row r="9863" spans="4:7" x14ac:dyDescent="0.2">
      <c r="D9863" s="13"/>
      <c r="G9863" s="13"/>
    </row>
    <row r="9864" spans="4:7" x14ac:dyDescent="0.2">
      <c r="D9864" s="13"/>
      <c r="G9864" s="13"/>
    </row>
    <row r="9865" spans="4:7" x14ac:dyDescent="0.2">
      <c r="D9865" s="13"/>
      <c r="G9865" s="13"/>
    </row>
    <row r="9866" spans="4:7" x14ac:dyDescent="0.2">
      <c r="D9866" s="13"/>
      <c r="G9866" s="13"/>
    </row>
    <row r="9867" spans="4:7" x14ac:dyDescent="0.2">
      <c r="D9867" s="13"/>
      <c r="G9867" s="13"/>
    </row>
    <row r="9868" spans="4:7" x14ac:dyDescent="0.2">
      <c r="D9868" s="13"/>
      <c r="G9868" s="13"/>
    </row>
    <row r="9869" spans="4:7" x14ac:dyDescent="0.2">
      <c r="D9869" s="13"/>
      <c r="G9869" s="13"/>
    </row>
    <row r="9870" spans="4:7" x14ac:dyDescent="0.2">
      <c r="D9870" s="13"/>
      <c r="G9870" s="13"/>
    </row>
    <row r="9871" spans="4:7" x14ac:dyDescent="0.2">
      <c r="D9871" s="13"/>
      <c r="G9871" s="13"/>
    </row>
    <row r="9872" spans="4:7" x14ac:dyDescent="0.2">
      <c r="D9872" s="13"/>
      <c r="G9872" s="13"/>
    </row>
    <row r="9873" spans="4:7" x14ac:dyDescent="0.2">
      <c r="D9873" s="13"/>
      <c r="G9873" s="13"/>
    </row>
    <row r="9874" spans="4:7" x14ac:dyDescent="0.2">
      <c r="D9874" s="13"/>
      <c r="G9874" s="13"/>
    </row>
    <row r="9875" spans="4:7" x14ac:dyDescent="0.2">
      <c r="D9875" s="13"/>
      <c r="G9875" s="13"/>
    </row>
    <row r="9876" spans="4:7" x14ac:dyDescent="0.2">
      <c r="D9876" s="13"/>
      <c r="G9876" s="13"/>
    </row>
    <row r="9877" spans="4:7" x14ac:dyDescent="0.2">
      <c r="D9877" s="13"/>
      <c r="G9877" s="13"/>
    </row>
    <row r="9878" spans="4:7" x14ac:dyDescent="0.2">
      <c r="D9878" s="13"/>
      <c r="G9878" s="13"/>
    </row>
    <row r="9879" spans="4:7" x14ac:dyDescent="0.2">
      <c r="D9879" s="13"/>
      <c r="G9879" s="13"/>
    </row>
    <row r="9880" spans="4:7" x14ac:dyDescent="0.2">
      <c r="D9880" s="13"/>
      <c r="G9880" s="13"/>
    </row>
    <row r="9881" spans="4:7" x14ac:dyDescent="0.2">
      <c r="D9881" s="13"/>
      <c r="G9881" s="13"/>
    </row>
    <row r="9882" spans="4:7" x14ac:dyDescent="0.2">
      <c r="D9882" s="13"/>
      <c r="G9882" s="13"/>
    </row>
    <row r="9883" spans="4:7" x14ac:dyDescent="0.2">
      <c r="D9883" s="13"/>
      <c r="G9883" s="13"/>
    </row>
    <row r="9884" spans="4:7" x14ac:dyDescent="0.2">
      <c r="D9884" s="13"/>
      <c r="G9884" s="13"/>
    </row>
    <row r="9885" spans="4:7" x14ac:dyDescent="0.2">
      <c r="D9885" s="13"/>
      <c r="G9885" s="13"/>
    </row>
    <row r="9886" spans="4:7" x14ac:dyDescent="0.2">
      <c r="D9886" s="13"/>
      <c r="G9886" s="13"/>
    </row>
    <row r="9887" spans="4:7" x14ac:dyDescent="0.2">
      <c r="D9887" s="13"/>
      <c r="G9887" s="13"/>
    </row>
    <row r="9888" spans="4:7" x14ac:dyDescent="0.2">
      <c r="D9888" s="13"/>
      <c r="G9888" s="13"/>
    </row>
    <row r="9889" spans="4:7" x14ac:dyDescent="0.2">
      <c r="D9889" s="13"/>
      <c r="G9889" s="13"/>
    </row>
    <row r="9890" spans="4:7" x14ac:dyDescent="0.2">
      <c r="D9890" s="13"/>
      <c r="G9890" s="13"/>
    </row>
    <row r="9891" spans="4:7" x14ac:dyDescent="0.2">
      <c r="D9891" s="13"/>
      <c r="G9891" s="13"/>
    </row>
    <row r="9892" spans="4:7" x14ac:dyDescent="0.2">
      <c r="D9892" s="13"/>
      <c r="G9892" s="13"/>
    </row>
    <row r="9893" spans="4:7" x14ac:dyDescent="0.2">
      <c r="D9893" s="13"/>
      <c r="G9893" s="13"/>
    </row>
    <row r="9894" spans="4:7" x14ac:dyDescent="0.2">
      <c r="D9894" s="13"/>
      <c r="G9894" s="13"/>
    </row>
    <row r="9895" spans="4:7" x14ac:dyDescent="0.2">
      <c r="D9895" s="13"/>
      <c r="G9895" s="13"/>
    </row>
    <row r="9896" spans="4:7" x14ac:dyDescent="0.2">
      <c r="D9896" s="13"/>
      <c r="G9896" s="13"/>
    </row>
    <row r="9897" spans="4:7" x14ac:dyDescent="0.2">
      <c r="D9897" s="13"/>
      <c r="G9897" s="13"/>
    </row>
    <row r="9898" spans="4:7" x14ac:dyDescent="0.2">
      <c r="D9898" s="13"/>
      <c r="G9898" s="13"/>
    </row>
    <row r="9899" spans="4:7" x14ac:dyDescent="0.2">
      <c r="D9899" s="13"/>
      <c r="G9899" s="13"/>
    </row>
    <row r="9900" spans="4:7" x14ac:dyDescent="0.2">
      <c r="D9900" s="13"/>
      <c r="G9900" s="13"/>
    </row>
    <row r="9901" spans="4:7" x14ac:dyDescent="0.2">
      <c r="D9901" s="13"/>
      <c r="G9901" s="13"/>
    </row>
    <row r="9902" spans="4:7" x14ac:dyDescent="0.2">
      <c r="D9902" s="13"/>
      <c r="G9902" s="13"/>
    </row>
    <row r="9903" spans="4:7" x14ac:dyDescent="0.2">
      <c r="D9903" s="13"/>
      <c r="G9903" s="13"/>
    </row>
    <row r="9904" spans="4:7" x14ac:dyDescent="0.2">
      <c r="D9904" s="13"/>
      <c r="G9904" s="13"/>
    </row>
    <row r="9905" spans="4:7" x14ac:dyDescent="0.2">
      <c r="D9905" s="13"/>
      <c r="G9905" s="13"/>
    </row>
    <row r="9906" spans="4:7" x14ac:dyDescent="0.2">
      <c r="D9906" s="13"/>
      <c r="G9906" s="13"/>
    </row>
    <row r="9907" spans="4:7" x14ac:dyDescent="0.2">
      <c r="D9907" s="13"/>
      <c r="G9907" s="13"/>
    </row>
    <row r="9908" spans="4:7" x14ac:dyDescent="0.2">
      <c r="D9908" s="13"/>
      <c r="G9908" s="13"/>
    </row>
    <row r="9909" spans="4:7" x14ac:dyDescent="0.2">
      <c r="D9909" s="13"/>
      <c r="G9909" s="13"/>
    </row>
    <row r="9910" spans="4:7" x14ac:dyDescent="0.2">
      <c r="D9910" s="13"/>
      <c r="G9910" s="13"/>
    </row>
    <row r="9911" spans="4:7" x14ac:dyDescent="0.2">
      <c r="D9911" s="13"/>
      <c r="G9911" s="13"/>
    </row>
    <row r="9912" spans="4:7" x14ac:dyDescent="0.2">
      <c r="D9912" s="13"/>
      <c r="G9912" s="13"/>
    </row>
    <row r="9913" spans="4:7" x14ac:dyDescent="0.2">
      <c r="D9913" s="13"/>
      <c r="G9913" s="13"/>
    </row>
    <row r="9914" spans="4:7" x14ac:dyDescent="0.2">
      <c r="D9914" s="13"/>
      <c r="G9914" s="13"/>
    </row>
    <row r="9915" spans="4:7" x14ac:dyDescent="0.2">
      <c r="D9915" s="13"/>
      <c r="G9915" s="13"/>
    </row>
    <row r="9916" spans="4:7" x14ac:dyDescent="0.2">
      <c r="D9916" s="13"/>
      <c r="G9916" s="13"/>
    </row>
    <row r="9917" spans="4:7" x14ac:dyDescent="0.2">
      <c r="D9917" s="13"/>
      <c r="G9917" s="13"/>
    </row>
    <row r="9918" spans="4:7" x14ac:dyDescent="0.2">
      <c r="D9918" s="13"/>
      <c r="G9918" s="13"/>
    </row>
    <row r="9919" spans="4:7" x14ac:dyDescent="0.2">
      <c r="D9919" s="13"/>
      <c r="G9919" s="13"/>
    </row>
    <row r="9920" spans="4:7" x14ac:dyDescent="0.2">
      <c r="D9920" s="13"/>
      <c r="G9920" s="13"/>
    </row>
    <row r="9921" spans="4:7" x14ac:dyDescent="0.2">
      <c r="D9921" s="13"/>
      <c r="G9921" s="13"/>
    </row>
    <row r="9922" spans="4:7" x14ac:dyDescent="0.2">
      <c r="D9922" s="13"/>
      <c r="G9922" s="13"/>
    </row>
    <row r="9923" spans="4:7" x14ac:dyDescent="0.2">
      <c r="D9923" s="13"/>
      <c r="G9923" s="13"/>
    </row>
    <row r="9924" spans="4:7" x14ac:dyDescent="0.2">
      <c r="D9924" s="13"/>
      <c r="G9924" s="13"/>
    </row>
    <row r="9925" spans="4:7" x14ac:dyDescent="0.2">
      <c r="D9925" s="13"/>
      <c r="G9925" s="13"/>
    </row>
    <row r="9926" spans="4:7" x14ac:dyDescent="0.2">
      <c r="D9926" s="13"/>
      <c r="G9926" s="13"/>
    </row>
    <row r="9927" spans="4:7" x14ac:dyDescent="0.2">
      <c r="D9927" s="13"/>
      <c r="G9927" s="13"/>
    </row>
    <row r="9928" spans="4:7" x14ac:dyDescent="0.2">
      <c r="D9928" s="13"/>
      <c r="G9928" s="13"/>
    </row>
    <row r="9929" spans="4:7" x14ac:dyDescent="0.2">
      <c r="D9929" s="13"/>
      <c r="G9929" s="13"/>
    </row>
    <row r="9930" spans="4:7" x14ac:dyDescent="0.2">
      <c r="D9930" s="13"/>
      <c r="G9930" s="13"/>
    </row>
    <row r="9931" spans="4:7" x14ac:dyDescent="0.2">
      <c r="D9931" s="13"/>
      <c r="G9931" s="13"/>
    </row>
    <row r="9932" spans="4:7" x14ac:dyDescent="0.2">
      <c r="D9932" s="13"/>
      <c r="G9932" s="13"/>
    </row>
    <row r="9933" spans="4:7" x14ac:dyDescent="0.2">
      <c r="D9933" s="13"/>
      <c r="G9933" s="13"/>
    </row>
    <row r="9934" spans="4:7" x14ac:dyDescent="0.2">
      <c r="D9934" s="13"/>
      <c r="G9934" s="13"/>
    </row>
    <row r="9935" spans="4:7" x14ac:dyDescent="0.2">
      <c r="D9935" s="13"/>
      <c r="G9935" s="13"/>
    </row>
    <row r="9936" spans="4:7" x14ac:dyDescent="0.2">
      <c r="D9936" s="13"/>
      <c r="G9936" s="13"/>
    </row>
    <row r="9937" spans="4:7" x14ac:dyDescent="0.2">
      <c r="D9937" s="13"/>
      <c r="G9937" s="13"/>
    </row>
    <row r="9938" spans="4:7" x14ac:dyDescent="0.2">
      <c r="D9938" s="13"/>
      <c r="G9938" s="13"/>
    </row>
    <row r="9939" spans="4:7" x14ac:dyDescent="0.2">
      <c r="D9939" s="13"/>
      <c r="G9939" s="13"/>
    </row>
    <row r="9940" spans="4:7" x14ac:dyDescent="0.2">
      <c r="D9940" s="13"/>
      <c r="G9940" s="13"/>
    </row>
    <row r="9941" spans="4:7" x14ac:dyDescent="0.2">
      <c r="D9941" s="13"/>
      <c r="G9941" s="13"/>
    </row>
    <row r="9942" spans="4:7" x14ac:dyDescent="0.2">
      <c r="D9942" s="13"/>
      <c r="G9942" s="13"/>
    </row>
    <row r="9943" spans="4:7" x14ac:dyDescent="0.2">
      <c r="D9943" s="13"/>
      <c r="G9943" s="13"/>
    </row>
    <row r="9944" spans="4:7" x14ac:dyDescent="0.2">
      <c r="D9944" s="13"/>
      <c r="G9944" s="13"/>
    </row>
    <row r="9945" spans="4:7" x14ac:dyDescent="0.2">
      <c r="D9945" s="13"/>
      <c r="G9945" s="13"/>
    </row>
    <row r="9946" spans="4:7" x14ac:dyDescent="0.2">
      <c r="D9946" s="13"/>
      <c r="G9946" s="13"/>
    </row>
    <row r="9947" spans="4:7" x14ac:dyDescent="0.2">
      <c r="D9947" s="13"/>
      <c r="G9947" s="13"/>
    </row>
    <row r="9948" spans="4:7" x14ac:dyDescent="0.2">
      <c r="D9948" s="13"/>
      <c r="G9948" s="13"/>
    </row>
    <row r="9949" spans="4:7" x14ac:dyDescent="0.2">
      <c r="D9949" s="13"/>
      <c r="G9949" s="13"/>
    </row>
    <row r="9950" spans="4:7" x14ac:dyDescent="0.2">
      <c r="D9950" s="13"/>
      <c r="G9950" s="13"/>
    </row>
    <row r="9951" spans="4:7" x14ac:dyDescent="0.2">
      <c r="D9951" s="13"/>
      <c r="G9951" s="13"/>
    </row>
    <row r="9952" spans="4:7" x14ac:dyDescent="0.2">
      <c r="D9952" s="13"/>
      <c r="G9952" s="13"/>
    </row>
    <row r="9953" spans="4:7" x14ac:dyDescent="0.2">
      <c r="D9953" s="13"/>
      <c r="G9953" s="13"/>
    </row>
    <row r="9954" spans="4:7" x14ac:dyDescent="0.2">
      <c r="D9954" s="13"/>
      <c r="G9954" s="13"/>
    </row>
    <row r="9955" spans="4:7" x14ac:dyDescent="0.2">
      <c r="D9955" s="13"/>
      <c r="G9955" s="13"/>
    </row>
    <row r="9956" spans="4:7" x14ac:dyDescent="0.2">
      <c r="D9956" s="13"/>
      <c r="G9956" s="13"/>
    </row>
    <row r="9957" spans="4:7" x14ac:dyDescent="0.2">
      <c r="D9957" s="13"/>
      <c r="G9957" s="13"/>
    </row>
    <row r="9958" spans="4:7" x14ac:dyDescent="0.2">
      <c r="D9958" s="13"/>
      <c r="G9958" s="13"/>
    </row>
    <row r="9959" spans="4:7" x14ac:dyDescent="0.2">
      <c r="D9959" s="13"/>
      <c r="G9959" s="13"/>
    </row>
    <row r="9960" spans="4:7" x14ac:dyDescent="0.2">
      <c r="D9960" s="13"/>
      <c r="G9960" s="13"/>
    </row>
    <row r="9961" spans="4:7" x14ac:dyDescent="0.2">
      <c r="D9961" s="13"/>
      <c r="G9961" s="13"/>
    </row>
    <row r="9962" spans="4:7" x14ac:dyDescent="0.2">
      <c r="D9962" s="13"/>
      <c r="G9962" s="13"/>
    </row>
    <row r="9963" spans="4:7" x14ac:dyDescent="0.2">
      <c r="D9963" s="13"/>
      <c r="G9963" s="13"/>
    </row>
    <row r="9964" spans="4:7" x14ac:dyDescent="0.2">
      <c r="D9964" s="13"/>
      <c r="G9964" s="13"/>
    </row>
    <row r="9965" spans="4:7" x14ac:dyDescent="0.2">
      <c r="D9965" s="13"/>
      <c r="G9965" s="13"/>
    </row>
    <row r="9966" spans="4:7" x14ac:dyDescent="0.2">
      <c r="D9966" s="13"/>
      <c r="G9966" s="13"/>
    </row>
    <row r="9967" spans="4:7" x14ac:dyDescent="0.2">
      <c r="D9967" s="13"/>
      <c r="G9967" s="13"/>
    </row>
    <row r="9968" spans="4:7" x14ac:dyDescent="0.2">
      <c r="D9968" s="13"/>
      <c r="G9968" s="13"/>
    </row>
    <row r="9969" spans="4:7" x14ac:dyDescent="0.2">
      <c r="D9969" s="13"/>
      <c r="G9969" s="13"/>
    </row>
    <row r="9970" spans="4:7" x14ac:dyDescent="0.2">
      <c r="D9970" s="13"/>
      <c r="G9970" s="13"/>
    </row>
    <row r="9971" spans="4:7" x14ac:dyDescent="0.2">
      <c r="D9971" s="13"/>
      <c r="G9971" s="13"/>
    </row>
    <row r="9972" spans="4:7" x14ac:dyDescent="0.2">
      <c r="D9972" s="13"/>
      <c r="G9972" s="13"/>
    </row>
    <row r="9973" spans="4:7" x14ac:dyDescent="0.2">
      <c r="D9973" s="13"/>
      <c r="G9973" s="13"/>
    </row>
    <row r="9974" spans="4:7" x14ac:dyDescent="0.2">
      <c r="D9974" s="13"/>
      <c r="G9974" s="13"/>
    </row>
    <row r="9975" spans="4:7" x14ac:dyDescent="0.2">
      <c r="D9975" s="13"/>
      <c r="G9975" s="13"/>
    </row>
    <row r="9976" spans="4:7" x14ac:dyDescent="0.2">
      <c r="D9976" s="13"/>
      <c r="G9976" s="13"/>
    </row>
    <row r="9977" spans="4:7" x14ac:dyDescent="0.2">
      <c r="D9977" s="13"/>
      <c r="G9977" s="13"/>
    </row>
    <row r="9978" spans="4:7" x14ac:dyDescent="0.2">
      <c r="D9978" s="13"/>
      <c r="G9978" s="13"/>
    </row>
    <row r="9979" spans="4:7" x14ac:dyDescent="0.2">
      <c r="D9979" s="13"/>
      <c r="G9979" s="13"/>
    </row>
    <row r="9980" spans="4:7" x14ac:dyDescent="0.2">
      <c r="D9980" s="13"/>
      <c r="G9980" s="13"/>
    </row>
    <row r="9981" spans="4:7" x14ac:dyDescent="0.2">
      <c r="D9981" s="13"/>
      <c r="G9981" s="13"/>
    </row>
    <row r="9982" spans="4:7" x14ac:dyDescent="0.2">
      <c r="D9982" s="13"/>
      <c r="G9982" s="13"/>
    </row>
    <row r="9983" spans="4:7" x14ac:dyDescent="0.2">
      <c r="D9983" s="13"/>
      <c r="G9983" s="13"/>
    </row>
    <row r="9984" spans="4:7" x14ac:dyDescent="0.2">
      <c r="D9984" s="13"/>
      <c r="G9984" s="13"/>
    </row>
    <row r="9985" spans="4:7" x14ac:dyDescent="0.2">
      <c r="D9985" s="13"/>
      <c r="G9985" s="13"/>
    </row>
    <row r="9986" spans="4:7" x14ac:dyDescent="0.2">
      <c r="D9986" s="13"/>
      <c r="G9986" s="13"/>
    </row>
    <row r="9987" spans="4:7" x14ac:dyDescent="0.2">
      <c r="D9987" s="13"/>
      <c r="G9987" s="13"/>
    </row>
    <row r="9988" spans="4:7" x14ac:dyDescent="0.2">
      <c r="D9988" s="13"/>
      <c r="G9988" s="13"/>
    </row>
    <row r="9989" spans="4:7" x14ac:dyDescent="0.2">
      <c r="D9989" s="13"/>
      <c r="G9989" s="13"/>
    </row>
    <row r="9990" spans="4:7" x14ac:dyDescent="0.2">
      <c r="D9990" s="13"/>
      <c r="G9990" s="13"/>
    </row>
    <row r="9991" spans="4:7" x14ac:dyDescent="0.2">
      <c r="D9991" s="13"/>
      <c r="G9991" s="13"/>
    </row>
    <row r="9992" spans="4:7" x14ac:dyDescent="0.2">
      <c r="D9992" s="13"/>
      <c r="G9992" s="13"/>
    </row>
    <row r="9993" spans="4:7" x14ac:dyDescent="0.2">
      <c r="D9993" s="13"/>
      <c r="G9993" s="13"/>
    </row>
    <row r="9994" spans="4:7" x14ac:dyDescent="0.2">
      <c r="D9994" s="13"/>
      <c r="G9994" s="13"/>
    </row>
    <row r="9995" spans="4:7" x14ac:dyDescent="0.2">
      <c r="D9995" s="13"/>
      <c r="G9995" s="13"/>
    </row>
    <row r="9996" spans="4:7" x14ac:dyDescent="0.2">
      <c r="D9996" s="13"/>
      <c r="G9996" s="13"/>
    </row>
    <row r="9997" spans="4:7" x14ac:dyDescent="0.2">
      <c r="D9997" s="13"/>
      <c r="G9997" s="13"/>
    </row>
    <row r="9998" spans="4:7" x14ac:dyDescent="0.2">
      <c r="D9998" s="13"/>
      <c r="G9998" s="13"/>
    </row>
    <row r="9999" spans="4:7" x14ac:dyDescent="0.2">
      <c r="D9999" s="13"/>
      <c r="G9999" s="13"/>
    </row>
    <row r="10000" spans="4:7" x14ac:dyDescent="0.2">
      <c r="D10000" s="13"/>
      <c r="G10000" s="13"/>
    </row>
    <row r="10001" spans="4:7" x14ac:dyDescent="0.2">
      <c r="D10001" s="13"/>
      <c r="G10001" s="13"/>
    </row>
    <row r="10002" spans="4:7" x14ac:dyDescent="0.2">
      <c r="D10002" s="13"/>
      <c r="G10002" s="13"/>
    </row>
    <row r="10003" spans="4:7" x14ac:dyDescent="0.2">
      <c r="D10003" s="13"/>
      <c r="G10003" s="13"/>
    </row>
    <row r="10004" spans="4:7" x14ac:dyDescent="0.2">
      <c r="D10004" s="13"/>
      <c r="G10004" s="13"/>
    </row>
    <row r="10005" spans="4:7" x14ac:dyDescent="0.2">
      <c r="D10005" s="13"/>
      <c r="G10005" s="13"/>
    </row>
    <row r="10006" spans="4:7" x14ac:dyDescent="0.2">
      <c r="D10006" s="13"/>
      <c r="G10006" s="13"/>
    </row>
    <row r="10007" spans="4:7" x14ac:dyDescent="0.2">
      <c r="D10007" s="13"/>
      <c r="G10007" s="13"/>
    </row>
    <row r="10008" spans="4:7" x14ac:dyDescent="0.2">
      <c r="D10008" s="13"/>
      <c r="G10008" s="13"/>
    </row>
    <row r="10009" spans="4:7" x14ac:dyDescent="0.2">
      <c r="D10009" s="13"/>
      <c r="G10009" s="13"/>
    </row>
    <row r="10010" spans="4:7" x14ac:dyDescent="0.2">
      <c r="D10010" s="13"/>
      <c r="G10010" s="13"/>
    </row>
    <row r="10011" spans="4:7" x14ac:dyDescent="0.2">
      <c r="D10011" s="13"/>
      <c r="G10011" s="13"/>
    </row>
    <row r="10012" spans="4:7" x14ac:dyDescent="0.2">
      <c r="D10012" s="13"/>
      <c r="G10012" s="13"/>
    </row>
    <row r="10013" spans="4:7" x14ac:dyDescent="0.2">
      <c r="D10013" s="13"/>
      <c r="G10013" s="13"/>
    </row>
    <row r="10014" spans="4:7" x14ac:dyDescent="0.2">
      <c r="D10014" s="13"/>
      <c r="G10014" s="13"/>
    </row>
    <row r="10015" spans="4:7" x14ac:dyDescent="0.2">
      <c r="D10015" s="13"/>
      <c r="G10015" s="13"/>
    </row>
    <row r="10016" spans="4:7" x14ac:dyDescent="0.2">
      <c r="D10016" s="13"/>
      <c r="G10016" s="13"/>
    </row>
    <row r="10017" spans="4:7" x14ac:dyDescent="0.2">
      <c r="D10017" s="13"/>
      <c r="G10017" s="13"/>
    </row>
    <row r="10018" spans="4:7" x14ac:dyDescent="0.2">
      <c r="D10018" s="13"/>
      <c r="G10018" s="13"/>
    </row>
    <row r="10019" spans="4:7" x14ac:dyDescent="0.2">
      <c r="D10019" s="13"/>
      <c r="G10019" s="13"/>
    </row>
    <row r="10020" spans="4:7" x14ac:dyDescent="0.2">
      <c r="D10020" s="13"/>
      <c r="G10020" s="13"/>
    </row>
    <row r="10021" spans="4:7" x14ac:dyDescent="0.2">
      <c r="D10021" s="13"/>
      <c r="G10021" s="13"/>
    </row>
    <row r="10022" spans="4:7" x14ac:dyDescent="0.2">
      <c r="D10022" s="13"/>
      <c r="G10022" s="13"/>
    </row>
    <row r="10023" spans="4:7" x14ac:dyDescent="0.2">
      <c r="D10023" s="13"/>
      <c r="G10023" s="13"/>
    </row>
    <row r="10024" spans="4:7" x14ac:dyDescent="0.2">
      <c r="D10024" s="13"/>
      <c r="G10024" s="13"/>
    </row>
    <row r="10025" spans="4:7" x14ac:dyDescent="0.2">
      <c r="D10025" s="13"/>
      <c r="G10025" s="13"/>
    </row>
    <row r="10026" spans="4:7" x14ac:dyDescent="0.2">
      <c r="D10026" s="13"/>
      <c r="G10026" s="13"/>
    </row>
    <row r="10027" spans="4:7" x14ac:dyDescent="0.2">
      <c r="D10027" s="13"/>
      <c r="G10027" s="13"/>
    </row>
    <row r="10028" spans="4:7" x14ac:dyDescent="0.2">
      <c r="D10028" s="13"/>
      <c r="G10028" s="13"/>
    </row>
    <row r="10029" spans="4:7" x14ac:dyDescent="0.2">
      <c r="D10029" s="13"/>
      <c r="G10029" s="13"/>
    </row>
    <row r="10030" spans="4:7" x14ac:dyDescent="0.2">
      <c r="D10030" s="13"/>
      <c r="G10030" s="13"/>
    </row>
    <row r="10031" spans="4:7" x14ac:dyDescent="0.2">
      <c r="D10031" s="13"/>
      <c r="G10031" s="13"/>
    </row>
    <row r="10032" spans="4:7" x14ac:dyDescent="0.2">
      <c r="D10032" s="13"/>
      <c r="G10032" s="13"/>
    </row>
    <row r="10033" spans="4:7" x14ac:dyDescent="0.2">
      <c r="D10033" s="13"/>
      <c r="G10033" s="13"/>
    </row>
    <row r="10034" spans="4:7" x14ac:dyDescent="0.2">
      <c r="D10034" s="13"/>
      <c r="G10034" s="13"/>
    </row>
    <row r="10035" spans="4:7" x14ac:dyDescent="0.2">
      <c r="D10035" s="13"/>
      <c r="G10035" s="13"/>
    </row>
    <row r="10036" spans="4:7" x14ac:dyDescent="0.2">
      <c r="D10036" s="13"/>
      <c r="G10036" s="13"/>
    </row>
    <row r="10037" spans="4:7" x14ac:dyDescent="0.2">
      <c r="D10037" s="13"/>
      <c r="G10037" s="13"/>
    </row>
    <row r="10038" spans="4:7" x14ac:dyDescent="0.2">
      <c r="D10038" s="13"/>
      <c r="G10038" s="13"/>
    </row>
    <row r="10039" spans="4:7" x14ac:dyDescent="0.2">
      <c r="D10039" s="13"/>
      <c r="G10039" s="13"/>
    </row>
    <row r="10040" spans="4:7" x14ac:dyDescent="0.2">
      <c r="D10040" s="13"/>
      <c r="G10040" s="13"/>
    </row>
    <row r="10041" spans="4:7" x14ac:dyDescent="0.2">
      <c r="D10041" s="13"/>
      <c r="G10041" s="13"/>
    </row>
    <row r="10042" spans="4:7" x14ac:dyDescent="0.2">
      <c r="D10042" s="13"/>
      <c r="G10042" s="13"/>
    </row>
    <row r="10043" spans="4:7" x14ac:dyDescent="0.2">
      <c r="D10043" s="13"/>
      <c r="G10043" s="13"/>
    </row>
    <row r="10044" spans="4:7" x14ac:dyDescent="0.2">
      <c r="D10044" s="13"/>
      <c r="G10044" s="13"/>
    </row>
    <row r="10045" spans="4:7" x14ac:dyDescent="0.2">
      <c r="D10045" s="13"/>
      <c r="G10045" s="13"/>
    </row>
    <row r="10046" spans="4:7" x14ac:dyDescent="0.2">
      <c r="D10046" s="13"/>
      <c r="G10046" s="13"/>
    </row>
    <row r="10047" spans="4:7" x14ac:dyDescent="0.2">
      <c r="D10047" s="13"/>
      <c r="G10047" s="13"/>
    </row>
    <row r="10048" spans="4:7" x14ac:dyDescent="0.2">
      <c r="D10048" s="13"/>
      <c r="G10048" s="13"/>
    </row>
    <row r="10049" spans="4:7" x14ac:dyDescent="0.2">
      <c r="D10049" s="13"/>
      <c r="G10049" s="13"/>
    </row>
    <row r="10050" spans="4:7" x14ac:dyDescent="0.2">
      <c r="D10050" s="13"/>
      <c r="G10050" s="13"/>
    </row>
    <row r="10051" spans="4:7" x14ac:dyDescent="0.2">
      <c r="D10051" s="13"/>
      <c r="G10051" s="13"/>
    </row>
    <row r="10052" spans="4:7" x14ac:dyDescent="0.2">
      <c r="D10052" s="13"/>
      <c r="G10052" s="13"/>
    </row>
    <row r="10053" spans="4:7" x14ac:dyDescent="0.2">
      <c r="D10053" s="13"/>
      <c r="G10053" s="13"/>
    </row>
    <row r="10054" spans="4:7" x14ac:dyDescent="0.2">
      <c r="D10054" s="13"/>
      <c r="G10054" s="13"/>
    </row>
    <row r="10055" spans="4:7" x14ac:dyDescent="0.2">
      <c r="D10055" s="13"/>
      <c r="G10055" s="13"/>
    </row>
    <row r="10056" spans="4:7" x14ac:dyDescent="0.2">
      <c r="D10056" s="13"/>
      <c r="G10056" s="13"/>
    </row>
    <row r="10057" spans="4:7" x14ac:dyDescent="0.2">
      <c r="D10057" s="13"/>
      <c r="G10057" s="13"/>
    </row>
    <row r="10058" spans="4:7" x14ac:dyDescent="0.2">
      <c r="D10058" s="13"/>
      <c r="G10058" s="13"/>
    </row>
    <row r="10059" spans="4:7" x14ac:dyDescent="0.2">
      <c r="D10059" s="13"/>
      <c r="G10059" s="13"/>
    </row>
    <row r="10060" spans="4:7" x14ac:dyDescent="0.2">
      <c r="D10060" s="13"/>
      <c r="G10060" s="13"/>
    </row>
    <row r="10061" spans="4:7" x14ac:dyDescent="0.2">
      <c r="D10061" s="13"/>
      <c r="G10061" s="13"/>
    </row>
    <row r="10062" spans="4:7" x14ac:dyDescent="0.2">
      <c r="D10062" s="13"/>
      <c r="G10062" s="13"/>
    </row>
    <row r="10063" spans="4:7" x14ac:dyDescent="0.2">
      <c r="D10063" s="13"/>
      <c r="G10063" s="13"/>
    </row>
    <row r="10064" spans="4:7" x14ac:dyDescent="0.2">
      <c r="D10064" s="13"/>
      <c r="G10064" s="13"/>
    </row>
    <row r="10065" spans="4:7" x14ac:dyDescent="0.2">
      <c r="D10065" s="13"/>
      <c r="G10065" s="13"/>
    </row>
    <row r="10066" spans="4:7" x14ac:dyDescent="0.2">
      <c r="D10066" s="13"/>
      <c r="G10066" s="13"/>
    </row>
    <row r="10067" spans="4:7" x14ac:dyDescent="0.2">
      <c r="D10067" s="13"/>
      <c r="G10067" s="13"/>
    </row>
    <row r="10068" spans="4:7" x14ac:dyDescent="0.2">
      <c r="D10068" s="13"/>
      <c r="G10068" s="13"/>
    </row>
    <row r="10069" spans="4:7" x14ac:dyDescent="0.2">
      <c r="D10069" s="13"/>
      <c r="G10069" s="13"/>
    </row>
    <row r="10070" spans="4:7" x14ac:dyDescent="0.2">
      <c r="D10070" s="13"/>
      <c r="G10070" s="13"/>
    </row>
    <row r="10071" spans="4:7" x14ac:dyDescent="0.2">
      <c r="D10071" s="13"/>
      <c r="G10071" s="13"/>
    </row>
    <row r="10072" spans="4:7" x14ac:dyDescent="0.2">
      <c r="D10072" s="13"/>
      <c r="G10072" s="13"/>
    </row>
    <row r="10073" spans="4:7" x14ac:dyDescent="0.2">
      <c r="D10073" s="13"/>
      <c r="G10073" s="13"/>
    </row>
    <row r="10074" spans="4:7" x14ac:dyDescent="0.2">
      <c r="D10074" s="13"/>
      <c r="G10074" s="13"/>
    </row>
    <row r="10075" spans="4:7" x14ac:dyDescent="0.2">
      <c r="D10075" s="13"/>
      <c r="G10075" s="13"/>
    </row>
    <row r="10076" spans="4:7" x14ac:dyDescent="0.2">
      <c r="D10076" s="13"/>
      <c r="G10076" s="13"/>
    </row>
    <row r="10077" spans="4:7" x14ac:dyDescent="0.2">
      <c r="D10077" s="13"/>
      <c r="G10077" s="13"/>
    </row>
    <row r="10078" spans="4:7" x14ac:dyDescent="0.2">
      <c r="D10078" s="13"/>
      <c r="G10078" s="13"/>
    </row>
    <row r="10079" spans="4:7" x14ac:dyDescent="0.2">
      <c r="D10079" s="13"/>
      <c r="G10079" s="13"/>
    </row>
    <row r="10080" spans="4:7" x14ac:dyDescent="0.2">
      <c r="D10080" s="13"/>
      <c r="G10080" s="13"/>
    </row>
    <row r="10081" spans="4:7" x14ac:dyDescent="0.2">
      <c r="D10081" s="13"/>
      <c r="G10081" s="13"/>
    </row>
    <row r="10082" spans="4:7" x14ac:dyDescent="0.2">
      <c r="D10082" s="13"/>
      <c r="G10082" s="13"/>
    </row>
    <row r="10083" spans="4:7" x14ac:dyDescent="0.2">
      <c r="D10083" s="13"/>
      <c r="G10083" s="13"/>
    </row>
    <row r="10084" spans="4:7" x14ac:dyDescent="0.2">
      <c r="D10084" s="13"/>
      <c r="G10084" s="13"/>
    </row>
    <row r="10085" spans="4:7" x14ac:dyDescent="0.2">
      <c r="D10085" s="13"/>
      <c r="G10085" s="13"/>
    </row>
    <row r="10086" spans="4:7" x14ac:dyDescent="0.2">
      <c r="D10086" s="13"/>
      <c r="G10086" s="13"/>
    </row>
    <row r="10087" spans="4:7" x14ac:dyDescent="0.2">
      <c r="D10087" s="13"/>
      <c r="G10087" s="13"/>
    </row>
    <row r="10088" spans="4:7" x14ac:dyDescent="0.2">
      <c r="D10088" s="13"/>
      <c r="G10088" s="13"/>
    </row>
    <row r="10089" spans="4:7" x14ac:dyDescent="0.2">
      <c r="D10089" s="13"/>
      <c r="G10089" s="13"/>
    </row>
    <row r="10090" spans="4:7" x14ac:dyDescent="0.2">
      <c r="D10090" s="13"/>
      <c r="G10090" s="13"/>
    </row>
    <row r="10091" spans="4:7" x14ac:dyDescent="0.2">
      <c r="D10091" s="13"/>
      <c r="G10091" s="13"/>
    </row>
    <row r="10092" spans="4:7" x14ac:dyDescent="0.2">
      <c r="D10092" s="13"/>
      <c r="G10092" s="13"/>
    </row>
    <row r="10093" spans="4:7" x14ac:dyDescent="0.2">
      <c r="D10093" s="13"/>
      <c r="G10093" s="13"/>
    </row>
    <row r="10094" spans="4:7" x14ac:dyDescent="0.2">
      <c r="D10094" s="13"/>
      <c r="G10094" s="13"/>
    </row>
    <row r="10095" spans="4:7" x14ac:dyDescent="0.2">
      <c r="D10095" s="13"/>
      <c r="G10095" s="13"/>
    </row>
    <row r="10096" spans="4:7" x14ac:dyDescent="0.2">
      <c r="D10096" s="13"/>
      <c r="G10096" s="13"/>
    </row>
    <row r="10097" spans="4:7" x14ac:dyDescent="0.2">
      <c r="D10097" s="13"/>
      <c r="G10097" s="13"/>
    </row>
    <row r="10098" spans="4:7" x14ac:dyDescent="0.2">
      <c r="D10098" s="13"/>
      <c r="G10098" s="13"/>
    </row>
    <row r="10099" spans="4:7" x14ac:dyDescent="0.2">
      <c r="D10099" s="13"/>
      <c r="G10099" s="13"/>
    </row>
    <row r="10100" spans="4:7" x14ac:dyDescent="0.2">
      <c r="D10100" s="13"/>
      <c r="G10100" s="13"/>
    </row>
    <row r="10101" spans="4:7" x14ac:dyDescent="0.2">
      <c r="D10101" s="13"/>
      <c r="G10101" s="13"/>
    </row>
    <row r="10102" spans="4:7" x14ac:dyDescent="0.2">
      <c r="D10102" s="13"/>
      <c r="G10102" s="13"/>
    </row>
    <row r="10103" spans="4:7" x14ac:dyDescent="0.2">
      <c r="D10103" s="13"/>
      <c r="G10103" s="13"/>
    </row>
    <row r="10104" spans="4:7" x14ac:dyDescent="0.2">
      <c r="D10104" s="13"/>
      <c r="G10104" s="13"/>
    </row>
    <row r="10105" spans="4:7" x14ac:dyDescent="0.2">
      <c r="D10105" s="13"/>
      <c r="G10105" s="13"/>
    </row>
    <row r="10106" spans="4:7" x14ac:dyDescent="0.2">
      <c r="D10106" s="13"/>
      <c r="G10106" s="13"/>
    </row>
    <row r="10107" spans="4:7" x14ac:dyDescent="0.2">
      <c r="D10107" s="13"/>
      <c r="G10107" s="13"/>
    </row>
    <row r="10108" spans="4:7" x14ac:dyDescent="0.2">
      <c r="D10108" s="13"/>
      <c r="G10108" s="13"/>
    </row>
    <row r="10109" spans="4:7" x14ac:dyDescent="0.2">
      <c r="D10109" s="13"/>
      <c r="G10109" s="13"/>
    </row>
    <row r="10110" spans="4:7" x14ac:dyDescent="0.2">
      <c r="D10110" s="13"/>
      <c r="G10110" s="13"/>
    </row>
    <row r="10111" spans="4:7" x14ac:dyDescent="0.2">
      <c r="D10111" s="13"/>
      <c r="G10111" s="13"/>
    </row>
    <row r="10112" spans="4:7" x14ac:dyDescent="0.2">
      <c r="D10112" s="13"/>
      <c r="G10112" s="13"/>
    </row>
    <row r="10113" spans="4:7" x14ac:dyDescent="0.2">
      <c r="D10113" s="13"/>
      <c r="G10113" s="13"/>
    </row>
    <row r="10114" spans="4:7" x14ac:dyDescent="0.2">
      <c r="D10114" s="13"/>
      <c r="G10114" s="13"/>
    </row>
    <row r="10115" spans="4:7" x14ac:dyDescent="0.2">
      <c r="D10115" s="13"/>
      <c r="G10115" s="13"/>
    </row>
    <row r="10116" spans="4:7" x14ac:dyDescent="0.2">
      <c r="D10116" s="13"/>
      <c r="G10116" s="13"/>
    </row>
    <row r="10117" spans="4:7" x14ac:dyDescent="0.2">
      <c r="D10117" s="13"/>
      <c r="G10117" s="13"/>
    </row>
    <row r="10118" spans="4:7" x14ac:dyDescent="0.2">
      <c r="D10118" s="13"/>
      <c r="G10118" s="13"/>
    </row>
    <row r="10119" spans="4:7" x14ac:dyDescent="0.2">
      <c r="D10119" s="13"/>
      <c r="G10119" s="13"/>
    </row>
    <row r="10120" spans="4:7" x14ac:dyDescent="0.2">
      <c r="D10120" s="13"/>
      <c r="G10120" s="13"/>
    </row>
    <row r="10121" spans="4:7" x14ac:dyDescent="0.2">
      <c r="D10121" s="13"/>
      <c r="G10121" s="13"/>
    </row>
    <row r="10122" spans="4:7" x14ac:dyDescent="0.2">
      <c r="D10122" s="13"/>
      <c r="G10122" s="13"/>
    </row>
    <row r="10123" spans="4:7" x14ac:dyDescent="0.2">
      <c r="D10123" s="13"/>
      <c r="G10123" s="13"/>
    </row>
    <row r="10124" spans="4:7" x14ac:dyDescent="0.2">
      <c r="D10124" s="13"/>
      <c r="G10124" s="13"/>
    </row>
    <row r="10125" spans="4:7" x14ac:dyDescent="0.2">
      <c r="D10125" s="13"/>
      <c r="G10125" s="13"/>
    </row>
    <row r="10126" spans="4:7" x14ac:dyDescent="0.2">
      <c r="D10126" s="13"/>
      <c r="G10126" s="13"/>
    </row>
    <row r="10127" spans="4:7" x14ac:dyDescent="0.2">
      <c r="D10127" s="13"/>
      <c r="G10127" s="13"/>
    </row>
    <row r="10128" spans="4:7" x14ac:dyDescent="0.2">
      <c r="D10128" s="13"/>
      <c r="G10128" s="13"/>
    </row>
    <row r="10129" spans="4:7" x14ac:dyDescent="0.2">
      <c r="D10129" s="13"/>
      <c r="G10129" s="13"/>
    </row>
    <row r="10130" spans="4:7" x14ac:dyDescent="0.2">
      <c r="D10130" s="13"/>
      <c r="G10130" s="13"/>
    </row>
    <row r="10131" spans="4:7" x14ac:dyDescent="0.2">
      <c r="D10131" s="13"/>
      <c r="G10131" s="13"/>
    </row>
    <row r="10132" spans="4:7" x14ac:dyDescent="0.2">
      <c r="D10132" s="13"/>
      <c r="G10132" s="13"/>
    </row>
    <row r="10133" spans="4:7" x14ac:dyDescent="0.2">
      <c r="D10133" s="13"/>
      <c r="G10133" s="13"/>
    </row>
    <row r="10134" spans="4:7" x14ac:dyDescent="0.2">
      <c r="D10134" s="13"/>
      <c r="G10134" s="13"/>
    </row>
    <row r="10135" spans="4:7" x14ac:dyDescent="0.2">
      <c r="D10135" s="13"/>
      <c r="G10135" s="13"/>
    </row>
    <row r="10136" spans="4:7" x14ac:dyDescent="0.2">
      <c r="D10136" s="13"/>
      <c r="G10136" s="13"/>
    </row>
    <row r="10137" spans="4:7" x14ac:dyDescent="0.2">
      <c r="D10137" s="13"/>
      <c r="G10137" s="13"/>
    </row>
    <row r="10138" spans="4:7" x14ac:dyDescent="0.2">
      <c r="D10138" s="13"/>
      <c r="G10138" s="13"/>
    </row>
    <row r="10139" spans="4:7" x14ac:dyDescent="0.2">
      <c r="D10139" s="13"/>
      <c r="G10139" s="13"/>
    </row>
    <row r="10140" spans="4:7" x14ac:dyDescent="0.2">
      <c r="D10140" s="13"/>
      <c r="G10140" s="13"/>
    </row>
    <row r="10141" spans="4:7" x14ac:dyDescent="0.2">
      <c r="D10141" s="13"/>
      <c r="G10141" s="13"/>
    </row>
    <row r="10142" spans="4:7" x14ac:dyDescent="0.2">
      <c r="D10142" s="13"/>
      <c r="G10142" s="13"/>
    </row>
    <row r="10143" spans="4:7" x14ac:dyDescent="0.2">
      <c r="D10143" s="13"/>
      <c r="G10143" s="13"/>
    </row>
    <row r="10144" spans="4:7" x14ac:dyDescent="0.2">
      <c r="D10144" s="13"/>
      <c r="G10144" s="13"/>
    </row>
    <row r="10145" spans="4:7" x14ac:dyDescent="0.2">
      <c r="D10145" s="13"/>
      <c r="G10145" s="13"/>
    </row>
    <row r="10146" spans="4:7" x14ac:dyDescent="0.2">
      <c r="D10146" s="13"/>
      <c r="G10146" s="13"/>
    </row>
    <row r="10147" spans="4:7" x14ac:dyDescent="0.2">
      <c r="D10147" s="13"/>
      <c r="G10147" s="13"/>
    </row>
    <row r="10148" spans="4:7" x14ac:dyDescent="0.2">
      <c r="D10148" s="13"/>
      <c r="G10148" s="13"/>
    </row>
    <row r="10149" spans="4:7" x14ac:dyDescent="0.2">
      <c r="D10149" s="13"/>
      <c r="G10149" s="13"/>
    </row>
    <row r="10150" spans="4:7" x14ac:dyDescent="0.2">
      <c r="D10150" s="13"/>
      <c r="G10150" s="13"/>
    </row>
    <row r="10151" spans="4:7" x14ac:dyDescent="0.2">
      <c r="D10151" s="13"/>
      <c r="G10151" s="13"/>
    </row>
    <row r="10152" spans="4:7" x14ac:dyDescent="0.2">
      <c r="D10152" s="13"/>
      <c r="G10152" s="13"/>
    </row>
    <row r="10153" spans="4:7" x14ac:dyDescent="0.2">
      <c r="D10153" s="13"/>
      <c r="G10153" s="13"/>
    </row>
    <row r="10154" spans="4:7" x14ac:dyDescent="0.2">
      <c r="D10154" s="13"/>
      <c r="G10154" s="13"/>
    </row>
    <row r="10155" spans="4:7" x14ac:dyDescent="0.2">
      <c r="D10155" s="13"/>
      <c r="G10155" s="13"/>
    </row>
    <row r="10156" spans="4:7" x14ac:dyDescent="0.2">
      <c r="D10156" s="13"/>
      <c r="G10156" s="13"/>
    </row>
    <row r="10157" spans="4:7" x14ac:dyDescent="0.2">
      <c r="D10157" s="13"/>
      <c r="G10157" s="13"/>
    </row>
    <row r="10158" spans="4:7" x14ac:dyDescent="0.2">
      <c r="D10158" s="13"/>
      <c r="G10158" s="13"/>
    </row>
    <row r="10159" spans="4:7" x14ac:dyDescent="0.2">
      <c r="D10159" s="13"/>
      <c r="G10159" s="13"/>
    </row>
    <row r="10160" spans="4:7" x14ac:dyDescent="0.2">
      <c r="D10160" s="13"/>
      <c r="G10160" s="13"/>
    </row>
    <row r="10161" spans="4:7" x14ac:dyDescent="0.2">
      <c r="D10161" s="13"/>
      <c r="G10161" s="13"/>
    </row>
    <row r="10162" spans="4:7" x14ac:dyDescent="0.2">
      <c r="D10162" s="13"/>
      <c r="G10162" s="13"/>
    </row>
    <row r="10163" spans="4:7" x14ac:dyDescent="0.2">
      <c r="D10163" s="13"/>
      <c r="G10163" s="13"/>
    </row>
    <row r="10164" spans="4:7" x14ac:dyDescent="0.2">
      <c r="D10164" s="13"/>
      <c r="G10164" s="13"/>
    </row>
    <row r="10165" spans="4:7" x14ac:dyDescent="0.2">
      <c r="D10165" s="13"/>
      <c r="G10165" s="13"/>
    </row>
    <row r="10166" spans="4:7" x14ac:dyDescent="0.2">
      <c r="D10166" s="13"/>
      <c r="G10166" s="13"/>
    </row>
    <row r="10167" spans="4:7" x14ac:dyDescent="0.2">
      <c r="D10167" s="13"/>
      <c r="G10167" s="13"/>
    </row>
    <row r="10168" spans="4:7" x14ac:dyDescent="0.2">
      <c r="D10168" s="13"/>
      <c r="G10168" s="13"/>
    </row>
    <row r="10169" spans="4:7" x14ac:dyDescent="0.2">
      <c r="D10169" s="13"/>
      <c r="G10169" s="13"/>
    </row>
    <row r="10170" spans="4:7" x14ac:dyDescent="0.2">
      <c r="D10170" s="13"/>
      <c r="G10170" s="13"/>
    </row>
    <row r="10171" spans="4:7" x14ac:dyDescent="0.2">
      <c r="D10171" s="13"/>
      <c r="G10171" s="13"/>
    </row>
    <row r="10172" spans="4:7" x14ac:dyDescent="0.2">
      <c r="D10172" s="13"/>
      <c r="G10172" s="13"/>
    </row>
    <row r="10173" spans="4:7" x14ac:dyDescent="0.2">
      <c r="D10173" s="13"/>
      <c r="G10173" s="13"/>
    </row>
    <row r="10174" spans="4:7" x14ac:dyDescent="0.2">
      <c r="D10174" s="13"/>
      <c r="G10174" s="13"/>
    </row>
    <row r="10175" spans="4:7" x14ac:dyDescent="0.2">
      <c r="D10175" s="13"/>
      <c r="G10175" s="13"/>
    </row>
    <row r="10176" spans="4:7" x14ac:dyDescent="0.2">
      <c r="D10176" s="13"/>
      <c r="G10176" s="13"/>
    </row>
    <row r="10177" spans="4:7" x14ac:dyDescent="0.2">
      <c r="D10177" s="13"/>
      <c r="G10177" s="13"/>
    </row>
    <row r="10178" spans="4:7" x14ac:dyDescent="0.2">
      <c r="D10178" s="13"/>
      <c r="G10178" s="13"/>
    </row>
    <row r="10179" spans="4:7" x14ac:dyDescent="0.2">
      <c r="D10179" s="13"/>
      <c r="G10179" s="13"/>
    </row>
    <row r="10180" spans="4:7" x14ac:dyDescent="0.2">
      <c r="D10180" s="13"/>
      <c r="G10180" s="13"/>
    </row>
    <row r="10181" spans="4:7" x14ac:dyDescent="0.2">
      <c r="D10181" s="13"/>
      <c r="G10181" s="13"/>
    </row>
    <row r="10182" spans="4:7" x14ac:dyDescent="0.2">
      <c r="D10182" s="13"/>
      <c r="G10182" s="13"/>
    </row>
    <row r="10183" spans="4:7" x14ac:dyDescent="0.2">
      <c r="D10183" s="13"/>
      <c r="G10183" s="13"/>
    </row>
    <row r="10184" spans="4:7" x14ac:dyDescent="0.2">
      <c r="D10184" s="13"/>
      <c r="G10184" s="13"/>
    </row>
    <row r="10185" spans="4:7" x14ac:dyDescent="0.2">
      <c r="D10185" s="13"/>
      <c r="G10185" s="13"/>
    </row>
    <row r="10186" spans="4:7" x14ac:dyDescent="0.2">
      <c r="D10186" s="13"/>
      <c r="G10186" s="13"/>
    </row>
    <row r="10187" spans="4:7" x14ac:dyDescent="0.2">
      <c r="D10187" s="13"/>
      <c r="G10187" s="13"/>
    </row>
    <row r="10188" spans="4:7" x14ac:dyDescent="0.2">
      <c r="D10188" s="13"/>
      <c r="G10188" s="13"/>
    </row>
    <row r="10189" spans="4:7" x14ac:dyDescent="0.2">
      <c r="D10189" s="13"/>
      <c r="G10189" s="13"/>
    </row>
    <row r="10190" spans="4:7" x14ac:dyDescent="0.2">
      <c r="D10190" s="13"/>
      <c r="G10190" s="13"/>
    </row>
    <row r="10191" spans="4:7" x14ac:dyDescent="0.2">
      <c r="D10191" s="13"/>
      <c r="G10191" s="13"/>
    </row>
    <row r="10192" spans="4:7" x14ac:dyDescent="0.2">
      <c r="D10192" s="13"/>
      <c r="G10192" s="13"/>
    </row>
    <row r="10193" spans="4:7" x14ac:dyDescent="0.2">
      <c r="D10193" s="13"/>
      <c r="G10193" s="13"/>
    </row>
    <row r="10194" spans="4:7" x14ac:dyDescent="0.2">
      <c r="D10194" s="13"/>
      <c r="G10194" s="13"/>
    </row>
    <row r="10195" spans="4:7" x14ac:dyDescent="0.2">
      <c r="D10195" s="13"/>
      <c r="G10195" s="13"/>
    </row>
    <row r="10196" spans="4:7" x14ac:dyDescent="0.2">
      <c r="D10196" s="13"/>
      <c r="G10196" s="13"/>
    </row>
    <row r="10197" spans="4:7" x14ac:dyDescent="0.2">
      <c r="D10197" s="13"/>
      <c r="G10197" s="13"/>
    </row>
    <row r="10198" spans="4:7" x14ac:dyDescent="0.2">
      <c r="D10198" s="13"/>
      <c r="G10198" s="13"/>
    </row>
    <row r="10199" spans="4:7" x14ac:dyDescent="0.2">
      <c r="D10199" s="13"/>
      <c r="G10199" s="13"/>
    </row>
    <row r="10200" spans="4:7" x14ac:dyDescent="0.2">
      <c r="D10200" s="13"/>
      <c r="G10200" s="13"/>
    </row>
    <row r="10201" spans="4:7" x14ac:dyDescent="0.2">
      <c r="D10201" s="13"/>
      <c r="G10201" s="13"/>
    </row>
    <row r="10202" spans="4:7" x14ac:dyDescent="0.2">
      <c r="D10202" s="13"/>
      <c r="G10202" s="13"/>
    </row>
    <row r="10203" spans="4:7" x14ac:dyDescent="0.2">
      <c r="D10203" s="13"/>
      <c r="G10203" s="13"/>
    </row>
    <row r="10204" spans="4:7" x14ac:dyDescent="0.2">
      <c r="D10204" s="13"/>
      <c r="G10204" s="13"/>
    </row>
    <row r="10205" spans="4:7" x14ac:dyDescent="0.2">
      <c r="D10205" s="13"/>
      <c r="G10205" s="13"/>
    </row>
    <row r="10206" spans="4:7" x14ac:dyDescent="0.2">
      <c r="D10206" s="13"/>
      <c r="G10206" s="13"/>
    </row>
    <row r="10207" spans="4:7" x14ac:dyDescent="0.2">
      <c r="D10207" s="13"/>
      <c r="G10207" s="13"/>
    </row>
    <row r="10208" spans="4:7" x14ac:dyDescent="0.2">
      <c r="D10208" s="13"/>
      <c r="G10208" s="13"/>
    </row>
    <row r="10209" spans="4:7" x14ac:dyDescent="0.2">
      <c r="D10209" s="13"/>
      <c r="G10209" s="13"/>
    </row>
    <row r="10210" spans="4:7" x14ac:dyDescent="0.2">
      <c r="D10210" s="13"/>
      <c r="G10210" s="13"/>
    </row>
    <row r="10211" spans="4:7" x14ac:dyDescent="0.2">
      <c r="D10211" s="13"/>
      <c r="G10211" s="13"/>
    </row>
    <row r="10212" spans="4:7" x14ac:dyDescent="0.2">
      <c r="D10212" s="13"/>
      <c r="G10212" s="13"/>
    </row>
    <row r="10213" spans="4:7" x14ac:dyDescent="0.2">
      <c r="D10213" s="13"/>
      <c r="G10213" s="13"/>
    </row>
    <row r="10214" spans="4:7" x14ac:dyDescent="0.2">
      <c r="D10214" s="13"/>
      <c r="G10214" s="13"/>
    </row>
    <row r="10215" spans="4:7" x14ac:dyDescent="0.2">
      <c r="D10215" s="13"/>
      <c r="G10215" s="13"/>
    </row>
    <row r="10216" spans="4:7" x14ac:dyDescent="0.2">
      <c r="D10216" s="13"/>
      <c r="G10216" s="13"/>
    </row>
    <row r="10217" spans="4:7" x14ac:dyDescent="0.2">
      <c r="D10217" s="13"/>
      <c r="G10217" s="13"/>
    </row>
    <row r="10218" spans="4:7" x14ac:dyDescent="0.2">
      <c r="D10218" s="13"/>
      <c r="G10218" s="13"/>
    </row>
    <row r="10219" spans="4:7" x14ac:dyDescent="0.2">
      <c r="D10219" s="13"/>
      <c r="G10219" s="13"/>
    </row>
    <row r="10220" spans="4:7" x14ac:dyDescent="0.2">
      <c r="D10220" s="13"/>
      <c r="G10220" s="13"/>
    </row>
    <row r="10221" spans="4:7" x14ac:dyDescent="0.2">
      <c r="D10221" s="13"/>
      <c r="G10221" s="13"/>
    </row>
    <row r="10222" spans="4:7" x14ac:dyDescent="0.2">
      <c r="D10222" s="13"/>
      <c r="G10222" s="13"/>
    </row>
    <row r="10223" spans="4:7" x14ac:dyDescent="0.2">
      <c r="D10223" s="13"/>
      <c r="G10223" s="13"/>
    </row>
    <row r="10224" spans="4:7" x14ac:dyDescent="0.2">
      <c r="D10224" s="13"/>
      <c r="G10224" s="13"/>
    </row>
    <row r="10225" spans="4:7" x14ac:dyDescent="0.2">
      <c r="D10225" s="13"/>
      <c r="G10225" s="13"/>
    </row>
    <row r="10226" spans="4:7" x14ac:dyDescent="0.2">
      <c r="D10226" s="13"/>
      <c r="G10226" s="13"/>
    </row>
    <row r="10227" spans="4:7" x14ac:dyDescent="0.2">
      <c r="D10227" s="13"/>
      <c r="G10227" s="13"/>
    </row>
    <row r="10228" spans="4:7" x14ac:dyDescent="0.2">
      <c r="D10228" s="13"/>
      <c r="G10228" s="13"/>
    </row>
    <row r="10229" spans="4:7" x14ac:dyDescent="0.2">
      <c r="D10229" s="13"/>
      <c r="G10229" s="13"/>
    </row>
    <row r="10230" spans="4:7" x14ac:dyDescent="0.2">
      <c r="D10230" s="13"/>
      <c r="G10230" s="13"/>
    </row>
    <row r="10231" spans="4:7" x14ac:dyDescent="0.2">
      <c r="D10231" s="13"/>
      <c r="G10231" s="13"/>
    </row>
    <row r="10232" spans="4:7" x14ac:dyDescent="0.2">
      <c r="D10232" s="13"/>
      <c r="G10232" s="13"/>
    </row>
    <row r="10233" spans="4:7" x14ac:dyDescent="0.2">
      <c r="D10233" s="13"/>
      <c r="G10233" s="13"/>
    </row>
    <row r="10234" spans="4:7" x14ac:dyDescent="0.2">
      <c r="D10234" s="13"/>
      <c r="G10234" s="13"/>
    </row>
    <row r="10235" spans="4:7" x14ac:dyDescent="0.2">
      <c r="D10235" s="13"/>
      <c r="G10235" s="13"/>
    </row>
    <row r="10236" spans="4:7" x14ac:dyDescent="0.2">
      <c r="D10236" s="13"/>
      <c r="G10236" s="13"/>
    </row>
    <row r="10237" spans="4:7" x14ac:dyDescent="0.2">
      <c r="D10237" s="13"/>
      <c r="G10237" s="13"/>
    </row>
    <row r="10238" spans="4:7" x14ac:dyDescent="0.2">
      <c r="D10238" s="13"/>
      <c r="G10238" s="13"/>
    </row>
    <row r="10239" spans="4:7" x14ac:dyDescent="0.2">
      <c r="D10239" s="13"/>
      <c r="G10239" s="13"/>
    </row>
    <row r="10240" spans="4:7" x14ac:dyDescent="0.2">
      <c r="D10240" s="13"/>
      <c r="G10240" s="13"/>
    </row>
    <row r="10241" spans="4:7" x14ac:dyDescent="0.2">
      <c r="D10241" s="13"/>
      <c r="G10241" s="13"/>
    </row>
    <row r="10242" spans="4:7" x14ac:dyDescent="0.2">
      <c r="D10242" s="13"/>
      <c r="G10242" s="13"/>
    </row>
    <row r="10243" spans="4:7" x14ac:dyDescent="0.2">
      <c r="D10243" s="13"/>
      <c r="G10243" s="13"/>
    </row>
    <row r="10244" spans="4:7" x14ac:dyDescent="0.2">
      <c r="D10244" s="13"/>
      <c r="G10244" s="13"/>
    </row>
    <row r="10245" spans="4:7" x14ac:dyDescent="0.2">
      <c r="D10245" s="13"/>
      <c r="G10245" s="13"/>
    </row>
    <row r="10246" spans="4:7" x14ac:dyDescent="0.2">
      <c r="D10246" s="13"/>
      <c r="G10246" s="13"/>
    </row>
    <row r="10247" spans="4:7" x14ac:dyDescent="0.2">
      <c r="D10247" s="13"/>
      <c r="G10247" s="13"/>
    </row>
    <row r="10248" spans="4:7" x14ac:dyDescent="0.2">
      <c r="D10248" s="13"/>
      <c r="G10248" s="13"/>
    </row>
    <row r="10249" spans="4:7" x14ac:dyDescent="0.2">
      <c r="D10249" s="13"/>
      <c r="G10249" s="13"/>
    </row>
    <row r="10250" spans="4:7" x14ac:dyDescent="0.2">
      <c r="D10250" s="13"/>
      <c r="G10250" s="13"/>
    </row>
    <row r="10251" spans="4:7" x14ac:dyDescent="0.2">
      <c r="D10251" s="13"/>
      <c r="G10251" s="13"/>
    </row>
    <row r="10252" spans="4:7" x14ac:dyDescent="0.2">
      <c r="D10252" s="13"/>
      <c r="G10252" s="13"/>
    </row>
    <row r="10253" spans="4:7" x14ac:dyDescent="0.2">
      <c r="D10253" s="13"/>
      <c r="G10253" s="13"/>
    </row>
    <row r="10254" spans="4:7" x14ac:dyDescent="0.2">
      <c r="D10254" s="13"/>
      <c r="G10254" s="13"/>
    </row>
    <row r="10255" spans="4:7" x14ac:dyDescent="0.2">
      <c r="D10255" s="13"/>
      <c r="G10255" s="13"/>
    </row>
    <row r="10256" spans="4:7" x14ac:dyDescent="0.2">
      <c r="D10256" s="13"/>
      <c r="G10256" s="13"/>
    </row>
    <row r="10257" spans="4:7" x14ac:dyDescent="0.2">
      <c r="D10257" s="13"/>
      <c r="G10257" s="13"/>
    </row>
    <row r="10258" spans="4:7" x14ac:dyDescent="0.2">
      <c r="D10258" s="13"/>
      <c r="G10258" s="13"/>
    </row>
    <row r="10259" spans="4:7" x14ac:dyDescent="0.2">
      <c r="D10259" s="13"/>
      <c r="G10259" s="13"/>
    </row>
    <row r="10260" spans="4:7" x14ac:dyDescent="0.2">
      <c r="D10260" s="13"/>
      <c r="G10260" s="13"/>
    </row>
    <row r="10261" spans="4:7" x14ac:dyDescent="0.2">
      <c r="D10261" s="13"/>
      <c r="G10261" s="13"/>
    </row>
    <row r="10262" spans="4:7" x14ac:dyDescent="0.2">
      <c r="D10262" s="13"/>
      <c r="G10262" s="13"/>
    </row>
    <row r="10263" spans="4:7" x14ac:dyDescent="0.2">
      <c r="D10263" s="13"/>
      <c r="G10263" s="13"/>
    </row>
    <row r="10264" spans="4:7" x14ac:dyDescent="0.2">
      <c r="D10264" s="13"/>
      <c r="G10264" s="13"/>
    </row>
    <row r="10265" spans="4:7" x14ac:dyDescent="0.2">
      <c r="D10265" s="13"/>
      <c r="G10265" s="13"/>
    </row>
    <row r="10266" spans="4:7" x14ac:dyDescent="0.2">
      <c r="D10266" s="13"/>
      <c r="G10266" s="13"/>
    </row>
    <row r="10267" spans="4:7" x14ac:dyDescent="0.2">
      <c r="D10267" s="13"/>
      <c r="G10267" s="13"/>
    </row>
    <row r="10268" spans="4:7" x14ac:dyDescent="0.2">
      <c r="D10268" s="13"/>
      <c r="G10268" s="13"/>
    </row>
    <row r="10269" spans="4:7" x14ac:dyDescent="0.2">
      <c r="D10269" s="13"/>
      <c r="G10269" s="13"/>
    </row>
    <row r="10270" spans="4:7" x14ac:dyDescent="0.2">
      <c r="D10270" s="13"/>
      <c r="G10270" s="13"/>
    </row>
    <row r="10271" spans="4:7" x14ac:dyDescent="0.2">
      <c r="D10271" s="13"/>
      <c r="G10271" s="13"/>
    </row>
    <row r="10272" spans="4:7" x14ac:dyDescent="0.2">
      <c r="D10272" s="13"/>
      <c r="G10272" s="13"/>
    </row>
    <row r="10273" spans="4:7" x14ac:dyDescent="0.2">
      <c r="D10273" s="13"/>
      <c r="G10273" s="13"/>
    </row>
    <row r="10274" spans="4:7" x14ac:dyDescent="0.2">
      <c r="D10274" s="13"/>
      <c r="G10274" s="13"/>
    </row>
    <row r="10275" spans="4:7" x14ac:dyDescent="0.2">
      <c r="D10275" s="13"/>
      <c r="G10275" s="13"/>
    </row>
    <row r="10276" spans="4:7" x14ac:dyDescent="0.2">
      <c r="D10276" s="13"/>
      <c r="G10276" s="13"/>
    </row>
    <row r="10277" spans="4:7" x14ac:dyDescent="0.2">
      <c r="D10277" s="13"/>
      <c r="G10277" s="13"/>
    </row>
    <row r="10278" spans="4:7" x14ac:dyDescent="0.2">
      <c r="D10278" s="13"/>
      <c r="G10278" s="13"/>
    </row>
    <row r="10279" spans="4:7" x14ac:dyDescent="0.2">
      <c r="D10279" s="13"/>
      <c r="G10279" s="13"/>
    </row>
    <row r="10280" spans="4:7" x14ac:dyDescent="0.2">
      <c r="D10280" s="13"/>
      <c r="G10280" s="13"/>
    </row>
    <row r="10281" spans="4:7" x14ac:dyDescent="0.2">
      <c r="D10281" s="13"/>
      <c r="G10281" s="13"/>
    </row>
    <row r="10282" spans="4:7" x14ac:dyDescent="0.2">
      <c r="D10282" s="13"/>
      <c r="G10282" s="13"/>
    </row>
    <row r="10283" spans="4:7" x14ac:dyDescent="0.2">
      <c r="D10283" s="13"/>
      <c r="G10283" s="13"/>
    </row>
    <row r="10284" spans="4:7" x14ac:dyDescent="0.2">
      <c r="D10284" s="13"/>
      <c r="G10284" s="13"/>
    </row>
    <row r="10285" spans="4:7" x14ac:dyDescent="0.2">
      <c r="D10285" s="13"/>
      <c r="G10285" s="13"/>
    </row>
    <row r="10286" spans="4:7" x14ac:dyDescent="0.2">
      <c r="D10286" s="13"/>
      <c r="G10286" s="13"/>
    </row>
    <row r="10287" spans="4:7" x14ac:dyDescent="0.2">
      <c r="D10287" s="13"/>
      <c r="G10287" s="13"/>
    </row>
    <row r="10288" spans="4:7" x14ac:dyDescent="0.2">
      <c r="D10288" s="13"/>
      <c r="G10288" s="13"/>
    </row>
    <row r="10289" spans="4:7" x14ac:dyDescent="0.2">
      <c r="D10289" s="13"/>
      <c r="G10289" s="13"/>
    </row>
    <row r="10290" spans="4:7" x14ac:dyDescent="0.2">
      <c r="D10290" s="13"/>
      <c r="G10290" s="13"/>
    </row>
    <row r="10291" spans="4:7" x14ac:dyDescent="0.2">
      <c r="D10291" s="13"/>
      <c r="G10291" s="13"/>
    </row>
    <row r="10292" spans="4:7" x14ac:dyDescent="0.2">
      <c r="D10292" s="13"/>
      <c r="G10292" s="13"/>
    </row>
    <row r="10293" spans="4:7" x14ac:dyDescent="0.2">
      <c r="D10293" s="13"/>
      <c r="G10293" s="13"/>
    </row>
    <row r="10294" spans="4:7" x14ac:dyDescent="0.2">
      <c r="D10294" s="13"/>
      <c r="G10294" s="13"/>
    </row>
    <row r="10295" spans="4:7" x14ac:dyDescent="0.2">
      <c r="D10295" s="13"/>
      <c r="G10295" s="13"/>
    </row>
    <row r="10296" spans="4:7" x14ac:dyDescent="0.2">
      <c r="D10296" s="13"/>
      <c r="G10296" s="13"/>
    </row>
    <row r="10297" spans="4:7" x14ac:dyDescent="0.2">
      <c r="D10297" s="13"/>
      <c r="G10297" s="13"/>
    </row>
    <row r="10298" spans="4:7" x14ac:dyDescent="0.2">
      <c r="D10298" s="13"/>
      <c r="G10298" s="13"/>
    </row>
    <row r="10299" spans="4:7" x14ac:dyDescent="0.2">
      <c r="D10299" s="13"/>
      <c r="G10299" s="13"/>
    </row>
    <row r="10300" spans="4:7" x14ac:dyDescent="0.2">
      <c r="D10300" s="13"/>
      <c r="G10300" s="13"/>
    </row>
    <row r="10301" spans="4:7" x14ac:dyDescent="0.2">
      <c r="D10301" s="13"/>
      <c r="G10301" s="13"/>
    </row>
    <row r="10302" spans="4:7" x14ac:dyDescent="0.2">
      <c r="D10302" s="13"/>
      <c r="G10302" s="13"/>
    </row>
    <row r="10303" spans="4:7" x14ac:dyDescent="0.2">
      <c r="D10303" s="13"/>
      <c r="G10303" s="13"/>
    </row>
    <row r="10304" spans="4:7" x14ac:dyDescent="0.2">
      <c r="D10304" s="13"/>
      <c r="G10304" s="13"/>
    </row>
    <row r="10305" spans="4:7" x14ac:dyDescent="0.2">
      <c r="D10305" s="13"/>
      <c r="G10305" s="13"/>
    </row>
    <row r="10306" spans="4:7" x14ac:dyDescent="0.2">
      <c r="D10306" s="13"/>
      <c r="G10306" s="13"/>
    </row>
    <row r="10307" spans="4:7" x14ac:dyDescent="0.2">
      <c r="D10307" s="13"/>
      <c r="G10307" s="13"/>
    </row>
    <row r="10308" spans="4:7" x14ac:dyDescent="0.2">
      <c r="D10308" s="13"/>
      <c r="G10308" s="13"/>
    </row>
    <row r="10309" spans="4:7" x14ac:dyDescent="0.2">
      <c r="D10309" s="13"/>
      <c r="G10309" s="13"/>
    </row>
    <row r="10310" spans="4:7" x14ac:dyDescent="0.2">
      <c r="D10310" s="13"/>
      <c r="G10310" s="13"/>
    </row>
    <row r="10311" spans="4:7" x14ac:dyDescent="0.2">
      <c r="D10311" s="13"/>
      <c r="G10311" s="13"/>
    </row>
    <row r="10312" spans="4:7" x14ac:dyDescent="0.2">
      <c r="D10312" s="13"/>
      <c r="G10312" s="13"/>
    </row>
    <row r="10313" spans="4:7" x14ac:dyDescent="0.2">
      <c r="D10313" s="13"/>
      <c r="G10313" s="13"/>
    </row>
    <row r="10314" spans="4:7" x14ac:dyDescent="0.2">
      <c r="D10314" s="13"/>
      <c r="G10314" s="13"/>
    </row>
    <row r="10315" spans="4:7" x14ac:dyDescent="0.2">
      <c r="D10315" s="13"/>
      <c r="G10315" s="13"/>
    </row>
    <row r="10316" spans="4:7" x14ac:dyDescent="0.2">
      <c r="D10316" s="13"/>
      <c r="G10316" s="13"/>
    </row>
    <row r="10317" spans="4:7" x14ac:dyDescent="0.2">
      <c r="D10317" s="13"/>
      <c r="G10317" s="13"/>
    </row>
    <row r="10318" spans="4:7" x14ac:dyDescent="0.2">
      <c r="D10318" s="13"/>
      <c r="G10318" s="13"/>
    </row>
    <row r="10319" spans="4:7" x14ac:dyDescent="0.2">
      <c r="D10319" s="13"/>
      <c r="G10319" s="13"/>
    </row>
    <row r="10320" spans="4:7" x14ac:dyDescent="0.2">
      <c r="D10320" s="13"/>
      <c r="G10320" s="13"/>
    </row>
    <row r="10321" spans="4:7" x14ac:dyDescent="0.2">
      <c r="D10321" s="13"/>
      <c r="G10321" s="13"/>
    </row>
    <row r="10322" spans="4:7" x14ac:dyDescent="0.2">
      <c r="D10322" s="13"/>
      <c r="G10322" s="13"/>
    </row>
    <row r="10323" spans="4:7" x14ac:dyDescent="0.2">
      <c r="D10323" s="13"/>
      <c r="G10323" s="13"/>
    </row>
    <row r="10324" spans="4:7" x14ac:dyDescent="0.2">
      <c r="D10324" s="13"/>
      <c r="G10324" s="13"/>
    </row>
    <row r="10325" spans="4:7" x14ac:dyDescent="0.2">
      <c r="D10325" s="13"/>
      <c r="G10325" s="13"/>
    </row>
    <row r="10326" spans="4:7" x14ac:dyDescent="0.2">
      <c r="D10326" s="13"/>
      <c r="G10326" s="13"/>
    </row>
    <row r="10327" spans="4:7" x14ac:dyDescent="0.2">
      <c r="D10327" s="13"/>
      <c r="G10327" s="13"/>
    </row>
    <row r="10328" spans="4:7" x14ac:dyDescent="0.2">
      <c r="D10328" s="13"/>
      <c r="G10328" s="13"/>
    </row>
    <row r="10329" spans="4:7" x14ac:dyDescent="0.2">
      <c r="D10329" s="13"/>
      <c r="G10329" s="13"/>
    </row>
    <row r="10330" spans="4:7" x14ac:dyDescent="0.2">
      <c r="D10330" s="13"/>
      <c r="G10330" s="13"/>
    </row>
    <row r="10331" spans="4:7" x14ac:dyDescent="0.2">
      <c r="D10331" s="13"/>
      <c r="G10331" s="13"/>
    </row>
    <row r="10332" spans="4:7" x14ac:dyDescent="0.2">
      <c r="D10332" s="13"/>
      <c r="G10332" s="13"/>
    </row>
    <row r="10333" spans="4:7" x14ac:dyDescent="0.2">
      <c r="D10333" s="13"/>
      <c r="G10333" s="13"/>
    </row>
    <row r="10334" spans="4:7" x14ac:dyDescent="0.2">
      <c r="D10334" s="13"/>
      <c r="G10334" s="13"/>
    </row>
    <row r="10335" spans="4:7" x14ac:dyDescent="0.2">
      <c r="D10335" s="13"/>
      <c r="G10335" s="13"/>
    </row>
    <row r="10336" spans="4:7" x14ac:dyDescent="0.2">
      <c r="D10336" s="13"/>
      <c r="G10336" s="13"/>
    </row>
    <row r="10337" spans="4:7" x14ac:dyDescent="0.2">
      <c r="D10337" s="13"/>
      <c r="G10337" s="13"/>
    </row>
    <row r="10338" spans="4:7" x14ac:dyDescent="0.2">
      <c r="D10338" s="13"/>
      <c r="G10338" s="13"/>
    </row>
    <row r="10339" spans="4:7" x14ac:dyDescent="0.2">
      <c r="D10339" s="13"/>
      <c r="G10339" s="13"/>
    </row>
    <row r="10340" spans="4:7" x14ac:dyDescent="0.2">
      <c r="D10340" s="13"/>
      <c r="G10340" s="13"/>
    </row>
    <row r="10341" spans="4:7" x14ac:dyDescent="0.2">
      <c r="D10341" s="13"/>
      <c r="G10341" s="13"/>
    </row>
    <row r="10342" spans="4:7" x14ac:dyDescent="0.2">
      <c r="D10342" s="13"/>
      <c r="G10342" s="13"/>
    </row>
    <row r="10343" spans="4:7" x14ac:dyDescent="0.2">
      <c r="D10343" s="13"/>
      <c r="G10343" s="13"/>
    </row>
    <row r="10344" spans="4:7" x14ac:dyDescent="0.2">
      <c r="D10344" s="13"/>
      <c r="G10344" s="13"/>
    </row>
    <row r="10345" spans="4:7" x14ac:dyDescent="0.2">
      <c r="D10345" s="13"/>
      <c r="G10345" s="13"/>
    </row>
    <row r="10346" spans="4:7" x14ac:dyDescent="0.2">
      <c r="D10346" s="13"/>
      <c r="G10346" s="13"/>
    </row>
    <row r="10347" spans="4:7" x14ac:dyDescent="0.2">
      <c r="D10347" s="13"/>
      <c r="G10347" s="13"/>
    </row>
    <row r="10348" spans="4:7" x14ac:dyDescent="0.2">
      <c r="D10348" s="13"/>
      <c r="G10348" s="13"/>
    </row>
    <row r="10349" spans="4:7" x14ac:dyDescent="0.2">
      <c r="D10349" s="13"/>
      <c r="G10349" s="13"/>
    </row>
    <row r="10350" spans="4:7" x14ac:dyDescent="0.2">
      <c r="D10350" s="13"/>
      <c r="G10350" s="13"/>
    </row>
    <row r="10351" spans="4:7" x14ac:dyDescent="0.2">
      <c r="D10351" s="13"/>
      <c r="G10351" s="13"/>
    </row>
    <row r="10352" spans="4:7" x14ac:dyDescent="0.2">
      <c r="D10352" s="13"/>
      <c r="G10352" s="13"/>
    </row>
    <row r="10353" spans="4:7" x14ac:dyDescent="0.2">
      <c r="D10353" s="13"/>
      <c r="G10353" s="13"/>
    </row>
    <row r="10354" spans="4:7" x14ac:dyDescent="0.2">
      <c r="D10354" s="13"/>
      <c r="G10354" s="13"/>
    </row>
    <row r="10355" spans="4:7" x14ac:dyDescent="0.2">
      <c r="D10355" s="13"/>
      <c r="G10355" s="13"/>
    </row>
    <row r="10356" spans="4:7" x14ac:dyDescent="0.2">
      <c r="D10356" s="13"/>
      <c r="G10356" s="13"/>
    </row>
    <row r="10357" spans="4:7" x14ac:dyDescent="0.2">
      <c r="D10357" s="13"/>
      <c r="G10357" s="13"/>
    </row>
    <row r="10358" spans="4:7" x14ac:dyDescent="0.2">
      <c r="D10358" s="13"/>
      <c r="G10358" s="13"/>
    </row>
    <row r="10359" spans="4:7" x14ac:dyDescent="0.2">
      <c r="D10359" s="13"/>
      <c r="G10359" s="13"/>
    </row>
    <row r="10360" spans="4:7" x14ac:dyDescent="0.2">
      <c r="D10360" s="13"/>
      <c r="G10360" s="13"/>
    </row>
    <row r="10361" spans="4:7" x14ac:dyDescent="0.2">
      <c r="D10361" s="13"/>
      <c r="G10361" s="13"/>
    </row>
    <row r="10362" spans="4:7" x14ac:dyDescent="0.2">
      <c r="D10362" s="13"/>
      <c r="G10362" s="13"/>
    </row>
    <row r="10363" spans="4:7" x14ac:dyDescent="0.2">
      <c r="D10363" s="13"/>
      <c r="G10363" s="13"/>
    </row>
    <row r="10364" spans="4:7" x14ac:dyDescent="0.2">
      <c r="D10364" s="13"/>
      <c r="G10364" s="13"/>
    </row>
    <row r="10365" spans="4:7" x14ac:dyDescent="0.2">
      <c r="D10365" s="13"/>
      <c r="G10365" s="13"/>
    </row>
    <row r="10366" spans="4:7" x14ac:dyDescent="0.2">
      <c r="D10366" s="13"/>
      <c r="G10366" s="13"/>
    </row>
    <row r="10367" spans="4:7" x14ac:dyDescent="0.2">
      <c r="D10367" s="13"/>
      <c r="G10367" s="13"/>
    </row>
    <row r="10368" spans="4:7" x14ac:dyDescent="0.2">
      <c r="D10368" s="13"/>
      <c r="G10368" s="13"/>
    </row>
    <row r="10369" spans="4:7" x14ac:dyDescent="0.2">
      <c r="D10369" s="13"/>
      <c r="G10369" s="13"/>
    </row>
    <row r="10370" spans="4:7" x14ac:dyDescent="0.2">
      <c r="D10370" s="13"/>
      <c r="G10370" s="13"/>
    </row>
    <row r="10371" spans="4:7" x14ac:dyDescent="0.2">
      <c r="D10371" s="13"/>
      <c r="G10371" s="13"/>
    </row>
    <row r="10372" spans="4:7" x14ac:dyDescent="0.2">
      <c r="D10372" s="13"/>
      <c r="G10372" s="13"/>
    </row>
    <row r="10373" spans="4:7" x14ac:dyDescent="0.2">
      <c r="D10373" s="13"/>
      <c r="G10373" s="13"/>
    </row>
    <row r="10374" spans="4:7" x14ac:dyDescent="0.2">
      <c r="D10374" s="13"/>
      <c r="G10374" s="13"/>
    </row>
    <row r="10375" spans="4:7" x14ac:dyDescent="0.2">
      <c r="D10375" s="13"/>
      <c r="G10375" s="13"/>
    </row>
    <row r="10376" spans="4:7" x14ac:dyDescent="0.2">
      <c r="D10376" s="13"/>
      <c r="G10376" s="13"/>
    </row>
    <row r="10377" spans="4:7" x14ac:dyDescent="0.2">
      <c r="D10377" s="13"/>
      <c r="G10377" s="13"/>
    </row>
    <row r="10378" spans="4:7" x14ac:dyDescent="0.2">
      <c r="D10378" s="13"/>
      <c r="G10378" s="13"/>
    </row>
    <row r="10379" spans="4:7" x14ac:dyDescent="0.2">
      <c r="D10379" s="13"/>
      <c r="G10379" s="13"/>
    </row>
    <row r="10380" spans="4:7" x14ac:dyDescent="0.2">
      <c r="D10380" s="13"/>
      <c r="G10380" s="13"/>
    </row>
    <row r="10381" spans="4:7" x14ac:dyDescent="0.2">
      <c r="D10381" s="13"/>
      <c r="G10381" s="13"/>
    </row>
    <row r="10382" spans="4:7" x14ac:dyDescent="0.2">
      <c r="D10382" s="13"/>
      <c r="G10382" s="13"/>
    </row>
    <row r="10383" spans="4:7" x14ac:dyDescent="0.2">
      <c r="D10383" s="13"/>
      <c r="G10383" s="13"/>
    </row>
    <row r="10384" spans="4:7" x14ac:dyDescent="0.2">
      <c r="D10384" s="13"/>
      <c r="G10384" s="13"/>
    </row>
    <row r="10385" spans="4:7" x14ac:dyDescent="0.2">
      <c r="D10385" s="13"/>
      <c r="G10385" s="13"/>
    </row>
    <row r="10386" spans="4:7" x14ac:dyDescent="0.2">
      <c r="D10386" s="13"/>
      <c r="G10386" s="13"/>
    </row>
    <row r="10387" spans="4:7" x14ac:dyDescent="0.2">
      <c r="D10387" s="13"/>
      <c r="G10387" s="13"/>
    </row>
    <row r="10388" spans="4:7" x14ac:dyDescent="0.2">
      <c r="D10388" s="13"/>
      <c r="G10388" s="13"/>
    </row>
    <row r="10389" spans="4:7" x14ac:dyDescent="0.2">
      <c r="D10389" s="13"/>
      <c r="G10389" s="13"/>
    </row>
    <row r="10390" spans="4:7" x14ac:dyDescent="0.2">
      <c r="D10390" s="13"/>
      <c r="G10390" s="13"/>
    </row>
    <row r="10391" spans="4:7" x14ac:dyDescent="0.2">
      <c r="D10391" s="13"/>
      <c r="G10391" s="13"/>
    </row>
    <row r="10392" spans="4:7" x14ac:dyDescent="0.2">
      <c r="D10392" s="13"/>
      <c r="G10392" s="13"/>
    </row>
    <row r="10393" spans="4:7" x14ac:dyDescent="0.2">
      <c r="D10393" s="13"/>
      <c r="G10393" s="13"/>
    </row>
    <row r="10394" spans="4:7" x14ac:dyDescent="0.2">
      <c r="D10394" s="13"/>
      <c r="G10394" s="13"/>
    </row>
    <row r="10395" spans="4:7" x14ac:dyDescent="0.2">
      <c r="D10395" s="13"/>
      <c r="G10395" s="13"/>
    </row>
    <row r="10396" spans="4:7" x14ac:dyDescent="0.2">
      <c r="D10396" s="13"/>
      <c r="G10396" s="13"/>
    </row>
    <row r="10397" spans="4:7" x14ac:dyDescent="0.2">
      <c r="D10397" s="13"/>
      <c r="G10397" s="13"/>
    </row>
    <row r="10398" spans="4:7" x14ac:dyDescent="0.2">
      <c r="D10398" s="13"/>
      <c r="G10398" s="13"/>
    </row>
    <row r="10399" spans="4:7" x14ac:dyDescent="0.2">
      <c r="D10399" s="13"/>
      <c r="G10399" s="13"/>
    </row>
    <row r="10400" spans="4:7" x14ac:dyDescent="0.2">
      <c r="D10400" s="13"/>
      <c r="G10400" s="13"/>
    </row>
    <row r="10401" spans="4:7" x14ac:dyDescent="0.2">
      <c r="D10401" s="13"/>
      <c r="G10401" s="13"/>
    </row>
    <row r="10402" spans="4:7" x14ac:dyDescent="0.2">
      <c r="D10402" s="13"/>
      <c r="G10402" s="13"/>
    </row>
    <row r="10403" spans="4:7" x14ac:dyDescent="0.2">
      <c r="D10403" s="13"/>
      <c r="G10403" s="13"/>
    </row>
    <row r="10404" spans="4:7" x14ac:dyDescent="0.2">
      <c r="D10404" s="13"/>
      <c r="G10404" s="13"/>
    </row>
    <row r="10405" spans="4:7" x14ac:dyDescent="0.2">
      <c r="D10405" s="13"/>
      <c r="G10405" s="13"/>
    </row>
    <row r="10406" spans="4:7" x14ac:dyDescent="0.2">
      <c r="D10406" s="13"/>
      <c r="G10406" s="13"/>
    </row>
    <row r="10407" spans="4:7" x14ac:dyDescent="0.2">
      <c r="D10407" s="13"/>
      <c r="G10407" s="13"/>
    </row>
    <row r="10408" spans="4:7" x14ac:dyDescent="0.2">
      <c r="D10408" s="13"/>
      <c r="G10408" s="13"/>
    </row>
    <row r="10409" spans="4:7" x14ac:dyDescent="0.2">
      <c r="D10409" s="13"/>
      <c r="G10409" s="13"/>
    </row>
    <row r="10410" spans="4:7" x14ac:dyDescent="0.2">
      <c r="D10410" s="13"/>
      <c r="G10410" s="13"/>
    </row>
    <row r="10411" spans="4:7" x14ac:dyDescent="0.2">
      <c r="D10411" s="13"/>
      <c r="G10411" s="13"/>
    </row>
    <row r="10412" spans="4:7" x14ac:dyDescent="0.2">
      <c r="D10412" s="13"/>
      <c r="G10412" s="13"/>
    </row>
    <row r="10413" spans="4:7" x14ac:dyDescent="0.2">
      <c r="D10413" s="13"/>
      <c r="G10413" s="13"/>
    </row>
    <row r="10414" spans="4:7" x14ac:dyDescent="0.2">
      <c r="D10414" s="13"/>
      <c r="G10414" s="13"/>
    </row>
    <row r="10415" spans="4:7" x14ac:dyDescent="0.2">
      <c r="D10415" s="13"/>
      <c r="G10415" s="13"/>
    </row>
    <row r="10416" spans="4:7" x14ac:dyDescent="0.2">
      <c r="D10416" s="13"/>
      <c r="G10416" s="13"/>
    </row>
    <row r="10417" spans="4:7" x14ac:dyDescent="0.2">
      <c r="D10417" s="13"/>
      <c r="G10417" s="13"/>
    </row>
    <row r="10418" spans="4:7" x14ac:dyDescent="0.2">
      <c r="D10418" s="13"/>
      <c r="G10418" s="13"/>
    </row>
    <row r="10419" spans="4:7" x14ac:dyDescent="0.2">
      <c r="D10419" s="13"/>
      <c r="G10419" s="13"/>
    </row>
    <row r="10420" spans="4:7" x14ac:dyDescent="0.2">
      <c r="D10420" s="13"/>
      <c r="G10420" s="13"/>
    </row>
    <row r="10421" spans="4:7" x14ac:dyDescent="0.2">
      <c r="D10421" s="13"/>
      <c r="G10421" s="13"/>
    </row>
    <row r="10422" spans="4:7" x14ac:dyDescent="0.2">
      <c r="D10422" s="13"/>
      <c r="G10422" s="13"/>
    </row>
    <row r="10423" spans="4:7" x14ac:dyDescent="0.2">
      <c r="D10423" s="13"/>
      <c r="G10423" s="13"/>
    </row>
    <row r="10424" spans="4:7" x14ac:dyDescent="0.2">
      <c r="D10424" s="13"/>
      <c r="G10424" s="13"/>
    </row>
    <row r="10425" spans="4:7" x14ac:dyDescent="0.2">
      <c r="D10425" s="13"/>
      <c r="G10425" s="13"/>
    </row>
    <row r="10426" spans="4:7" x14ac:dyDescent="0.2">
      <c r="D10426" s="13"/>
      <c r="G10426" s="13"/>
    </row>
    <row r="10427" spans="4:7" x14ac:dyDescent="0.2">
      <c r="D10427" s="13"/>
      <c r="G10427" s="13"/>
    </row>
    <row r="10428" spans="4:7" x14ac:dyDescent="0.2">
      <c r="D10428" s="13"/>
      <c r="G10428" s="13"/>
    </row>
    <row r="10429" spans="4:7" x14ac:dyDescent="0.2">
      <c r="D10429" s="13"/>
      <c r="G10429" s="13"/>
    </row>
    <row r="10430" spans="4:7" x14ac:dyDescent="0.2">
      <c r="D10430" s="13"/>
      <c r="G10430" s="13"/>
    </row>
    <row r="10431" spans="4:7" x14ac:dyDescent="0.2">
      <c r="D10431" s="13"/>
      <c r="G10431" s="13"/>
    </row>
    <row r="10432" spans="4:7" x14ac:dyDescent="0.2">
      <c r="D10432" s="13"/>
      <c r="G10432" s="13"/>
    </row>
    <row r="10433" spans="4:7" x14ac:dyDescent="0.2">
      <c r="D10433" s="13"/>
      <c r="G10433" s="13"/>
    </row>
    <row r="10434" spans="4:7" x14ac:dyDescent="0.2">
      <c r="D10434" s="13"/>
      <c r="G10434" s="13"/>
    </row>
    <row r="10435" spans="4:7" x14ac:dyDescent="0.2">
      <c r="D10435" s="13"/>
      <c r="G10435" s="13"/>
    </row>
    <row r="10436" spans="4:7" x14ac:dyDescent="0.2">
      <c r="D10436" s="13"/>
      <c r="G10436" s="13"/>
    </row>
    <row r="10437" spans="4:7" x14ac:dyDescent="0.2">
      <c r="D10437" s="13"/>
      <c r="G10437" s="13"/>
    </row>
    <row r="10438" spans="4:7" x14ac:dyDescent="0.2">
      <c r="D10438" s="13"/>
      <c r="G10438" s="13"/>
    </row>
    <row r="10439" spans="4:7" x14ac:dyDescent="0.2">
      <c r="D10439" s="13"/>
      <c r="G10439" s="13"/>
    </row>
    <row r="10440" spans="4:7" x14ac:dyDescent="0.2">
      <c r="D10440" s="13"/>
      <c r="G10440" s="13"/>
    </row>
    <row r="10441" spans="4:7" x14ac:dyDescent="0.2">
      <c r="D10441" s="13"/>
      <c r="G10441" s="13"/>
    </row>
    <row r="10442" spans="4:7" x14ac:dyDescent="0.2">
      <c r="D10442" s="13"/>
      <c r="G10442" s="13"/>
    </row>
    <row r="10443" spans="4:7" x14ac:dyDescent="0.2">
      <c r="D10443" s="13"/>
      <c r="G10443" s="13"/>
    </row>
    <row r="10444" spans="4:7" x14ac:dyDescent="0.2">
      <c r="D10444" s="13"/>
      <c r="G10444" s="13"/>
    </row>
    <row r="10445" spans="4:7" x14ac:dyDescent="0.2">
      <c r="D10445" s="13"/>
      <c r="G10445" s="13"/>
    </row>
    <row r="10446" spans="4:7" x14ac:dyDescent="0.2">
      <c r="D10446" s="13"/>
      <c r="G10446" s="13"/>
    </row>
    <row r="10447" spans="4:7" x14ac:dyDescent="0.2">
      <c r="D10447" s="13"/>
      <c r="G10447" s="13"/>
    </row>
    <row r="10448" spans="4:7" x14ac:dyDescent="0.2">
      <c r="D10448" s="13"/>
      <c r="G10448" s="13"/>
    </row>
    <row r="10449" spans="4:7" x14ac:dyDescent="0.2">
      <c r="D10449" s="13"/>
      <c r="G10449" s="13"/>
    </row>
    <row r="10450" spans="4:7" x14ac:dyDescent="0.2">
      <c r="D10450" s="13"/>
      <c r="G10450" s="13"/>
    </row>
    <row r="10451" spans="4:7" x14ac:dyDescent="0.2">
      <c r="D10451" s="13"/>
      <c r="G10451" s="13"/>
    </row>
    <row r="10452" spans="4:7" x14ac:dyDescent="0.2">
      <c r="D10452" s="13"/>
      <c r="G10452" s="13"/>
    </row>
    <row r="10453" spans="4:7" x14ac:dyDescent="0.2">
      <c r="D10453" s="13"/>
      <c r="G10453" s="13"/>
    </row>
    <row r="10454" spans="4:7" x14ac:dyDescent="0.2">
      <c r="D10454" s="13"/>
      <c r="G10454" s="13"/>
    </row>
    <row r="10455" spans="4:7" x14ac:dyDescent="0.2">
      <c r="D10455" s="13"/>
      <c r="G10455" s="13"/>
    </row>
    <row r="10456" spans="4:7" x14ac:dyDescent="0.2">
      <c r="D10456" s="13"/>
      <c r="G10456" s="13"/>
    </row>
    <row r="10457" spans="4:7" x14ac:dyDescent="0.2">
      <c r="D10457" s="13"/>
      <c r="G10457" s="13"/>
    </row>
    <row r="10458" spans="4:7" x14ac:dyDescent="0.2">
      <c r="D10458" s="13"/>
      <c r="G10458" s="13"/>
    </row>
    <row r="10459" spans="4:7" x14ac:dyDescent="0.2">
      <c r="D10459" s="13"/>
      <c r="G10459" s="13"/>
    </row>
    <row r="10460" spans="4:7" x14ac:dyDescent="0.2">
      <c r="D10460" s="13"/>
      <c r="G10460" s="13"/>
    </row>
    <row r="10461" spans="4:7" x14ac:dyDescent="0.2">
      <c r="D10461" s="13"/>
      <c r="G10461" s="13"/>
    </row>
    <row r="10462" spans="4:7" x14ac:dyDescent="0.2">
      <c r="D10462" s="13"/>
      <c r="G10462" s="13"/>
    </row>
    <row r="10463" spans="4:7" x14ac:dyDescent="0.2">
      <c r="D10463" s="13"/>
      <c r="G10463" s="13"/>
    </row>
    <row r="10464" spans="4:7" x14ac:dyDescent="0.2">
      <c r="D10464" s="13"/>
      <c r="G10464" s="13"/>
    </row>
    <row r="10465" spans="4:7" x14ac:dyDescent="0.2">
      <c r="D10465" s="13"/>
      <c r="G10465" s="13"/>
    </row>
    <row r="10466" spans="4:7" x14ac:dyDescent="0.2">
      <c r="D10466" s="13"/>
      <c r="G10466" s="13"/>
    </row>
    <row r="10467" spans="4:7" x14ac:dyDescent="0.2">
      <c r="D10467" s="13"/>
      <c r="G10467" s="13"/>
    </row>
    <row r="10468" spans="4:7" x14ac:dyDescent="0.2">
      <c r="D10468" s="13"/>
      <c r="G10468" s="13"/>
    </row>
    <row r="10469" spans="4:7" x14ac:dyDescent="0.2">
      <c r="D10469" s="13"/>
      <c r="G10469" s="13"/>
    </row>
    <row r="10470" spans="4:7" x14ac:dyDescent="0.2">
      <c r="D10470" s="13"/>
      <c r="G10470" s="13"/>
    </row>
    <row r="10471" spans="4:7" x14ac:dyDescent="0.2">
      <c r="D10471" s="13"/>
      <c r="G10471" s="13"/>
    </row>
    <row r="10472" spans="4:7" x14ac:dyDescent="0.2">
      <c r="D10472" s="13"/>
      <c r="G10472" s="13"/>
    </row>
    <row r="10473" spans="4:7" x14ac:dyDescent="0.2">
      <c r="D10473" s="13"/>
      <c r="G10473" s="13"/>
    </row>
    <row r="10474" spans="4:7" x14ac:dyDescent="0.2">
      <c r="D10474" s="13"/>
      <c r="G10474" s="13"/>
    </row>
    <row r="10475" spans="4:7" x14ac:dyDescent="0.2">
      <c r="D10475" s="13"/>
      <c r="G10475" s="13"/>
    </row>
    <row r="10476" spans="4:7" x14ac:dyDescent="0.2">
      <c r="D10476" s="13"/>
      <c r="G10476" s="13"/>
    </row>
    <row r="10477" spans="4:7" x14ac:dyDescent="0.2">
      <c r="D10477" s="13"/>
      <c r="G10477" s="13"/>
    </row>
    <row r="10478" spans="4:7" x14ac:dyDescent="0.2">
      <c r="D10478" s="13"/>
      <c r="G10478" s="13"/>
    </row>
    <row r="10479" spans="4:7" x14ac:dyDescent="0.2">
      <c r="D10479" s="13"/>
      <c r="G10479" s="13"/>
    </row>
    <row r="10480" spans="4:7" x14ac:dyDescent="0.2">
      <c r="D10480" s="13"/>
      <c r="G10480" s="13"/>
    </row>
    <row r="10481" spans="4:7" x14ac:dyDescent="0.2">
      <c r="D10481" s="13"/>
      <c r="G10481" s="13"/>
    </row>
    <row r="10482" spans="4:7" x14ac:dyDescent="0.2">
      <c r="D10482" s="13"/>
      <c r="G10482" s="13"/>
    </row>
    <row r="10483" spans="4:7" x14ac:dyDescent="0.2">
      <c r="D10483" s="13"/>
      <c r="G10483" s="13"/>
    </row>
    <row r="10484" spans="4:7" x14ac:dyDescent="0.2">
      <c r="D10484" s="13"/>
      <c r="G10484" s="13"/>
    </row>
    <row r="10485" spans="4:7" x14ac:dyDescent="0.2">
      <c r="D10485" s="13"/>
      <c r="G10485" s="13"/>
    </row>
    <row r="10486" spans="4:7" x14ac:dyDescent="0.2">
      <c r="D10486" s="13"/>
      <c r="G10486" s="13"/>
    </row>
    <row r="10487" spans="4:7" x14ac:dyDescent="0.2">
      <c r="D10487" s="13"/>
      <c r="G10487" s="13"/>
    </row>
    <row r="10488" spans="4:7" x14ac:dyDescent="0.2">
      <c r="D10488" s="13"/>
      <c r="G10488" s="13"/>
    </row>
    <row r="10489" spans="4:7" x14ac:dyDescent="0.2">
      <c r="D10489" s="13"/>
      <c r="G10489" s="13"/>
    </row>
    <row r="10490" spans="4:7" x14ac:dyDescent="0.2">
      <c r="D10490" s="13"/>
      <c r="G10490" s="13"/>
    </row>
    <row r="10491" spans="4:7" x14ac:dyDescent="0.2">
      <c r="D10491" s="13"/>
      <c r="G10491" s="13"/>
    </row>
    <row r="10492" spans="4:7" x14ac:dyDescent="0.2">
      <c r="D10492" s="13"/>
      <c r="G10492" s="13"/>
    </row>
    <row r="10493" spans="4:7" x14ac:dyDescent="0.2">
      <c r="D10493" s="13"/>
      <c r="G10493" s="13"/>
    </row>
    <row r="10494" spans="4:7" x14ac:dyDescent="0.2">
      <c r="D10494" s="13"/>
      <c r="G10494" s="13"/>
    </row>
    <row r="10495" spans="4:7" x14ac:dyDescent="0.2">
      <c r="D10495" s="13"/>
      <c r="G10495" s="13"/>
    </row>
    <row r="10496" spans="4:7" x14ac:dyDescent="0.2">
      <c r="D10496" s="13"/>
      <c r="G10496" s="13"/>
    </row>
    <row r="10497" spans="4:7" x14ac:dyDescent="0.2">
      <c r="D10497" s="13"/>
      <c r="G10497" s="13"/>
    </row>
    <row r="10498" spans="4:7" x14ac:dyDescent="0.2">
      <c r="D10498" s="13"/>
      <c r="G10498" s="13"/>
    </row>
    <row r="10499" spans="4:7" x14ac:dyDescent="0.2">
      <c r="D10499" s="13"/>
      <c r="G10499" s="13"/>
    </row>
    <row r="10500" spans="4:7" x14ac:dyDescent="0.2">
      <c r="D10500" s="13"/>
      <c r="G10500" s="13"/>
    </row>
    <row r="10501" spans="4:7" x14ac:dyDescent="0.2">
      <c r="D10501" s="13"/>
      <c r="G10501" s="13"/>
    </row>
    <row r="10502" spans="4:7" x14ac:dyDescent="0.2">
      <c r="D10502" s="13"/>
      <c r="G10502" s="13"/>
    </row>
    <row r="10503" spans="4:7" x14ac:dyDescent="0.2">
      <c r="D10503" s="13"/>
      <c r="G10503" s="13"/>
    </row>
    <row r="10504" spans="4:7" x14ac:dyDescent="0.2">
      <c r="D10504" s="13"/>
      <c r="G10504" s="13"/>
    </row>
    <row r="10505" spans="4:7" x14ac:dyDescent="0.2">
      <c r="D10505" s="13"/>
      <c r="G10505" s="13"/>
    </row>
    <row r="10506" spans="4:7" x14ac:dyDescent="0.2">
      <c r="D10506" s="13"/>
      <c r="G10506" s="13"/>
    </row>
    <row r="10507" spans="4:7" x14ac:dyDescent="0.2">
      <c r="D10507" s="13"/>
      <c r="G10507" s="13"/>
    </row>
    <row r="10508" spans="4:7" x14ac:dyDescent="0.2">
      <c r="D10508" s="13"/>
      <c r="G10508" s="13"/>
    </row>
    <row r="10509" spans="4:7" x14ac:dyDescent="0.2">
      <c r="D10509" s="13"/>
      <c r="G10509" s="13"/>
    </row>
    <row r="10510" spans="4:7" x14ac:dyDescent="0.2">
      <c r="D10510" s="13"/>
      <c r="G10510" s="13"/>
    </row>
    <row r="10511" spans="4:7" x14ac:dyDescent="0.2">
      <c r="D10511" s="13"/>
      <c r="G10511" s="13"/>
    </row>
    <row r="10512" spans="4:7" x14ac:dyDescent="0.2">
      <c r="D10512" s="13"/>
      <c r="G10512" s="13"/>
    </row>
    <row r="10513" spans="4:7" x14ac:dyDescent="0.2">
      <c r="D10513" s="13"/>
      <c r="G10513" s="13"/>
    </row>
    <row r="10514" spans="4:7" x14ac:dyDescent="0.2">
      <c r="D10514" s="13"/>
      <c r="G10514" s="13"/>
    </row>
    <row r="10515" spans="4:7" x14ac:dyDescent="0.2">
      <c r="D10515" s="13"/>
      <c r="G10515" s="13"/>
    </row>
    <row r="10516" spans="4:7" x14ac:dyDescent="0.2">
      <c r="D10516" s="13"/>
      <c r="G10516" s="13"/>
    </row>
    <row r="10517" spans="4:7" x14ac:dyDescent="0.2">
      <c r="D10517" s="13"/>
      <c r="G10517" s="13"/>
    </row>
    <row r="10518" spans="4:7" x14ac:dyDescent="0.2">
      <c r="D10518" s="13"/>
      <c r="G10518" s="13"/>
    </row>
    <row r="10519" spans="4:7" x14ac:dyDescent="0.2">
      <c r="D10519" s="13"/>
      <c r="G10519" s="13"/>
    </row>
    <row r="10520" spans="4:7" x14ac:dyDescent="0.2">
      <c r="D10520" s="13"/>
      <c r="G10520" s="13"/>
    </row>
    <row r="10521" spans="4:7" x14ac:dyDescent="0.2">
      <c r="D10521" s="13"/>
      <c r="G10521" s="13"/>
    </row>
    <row r="10522" spans="4:7" x14ac:dyDescent="0.2">
      <c r="D10522" s="13"/>
      <c r="G10522" s="13"/>
    </row>
    <row r="10523" spans="4:7" x14ac:dyDescent="0.2">
      <c r="D10523" s="13"/>
      <c r="G10523" s="13"/>
    </row>
    <row r="10524" spans="4:7" x14ac:dyDescent="0.2">
      <c r="D10524" s="13"/>
      <c r="G10524" s="13"/>
    </row>
    <row r="10525" spans="4:7" x14ac:dyDescent="0.2">
      <c r="D10525" s="13"/>
      <c r="G10525" s="13"/>
    </row>
    <row r="10526" spans="4:7" x14ac:dyDescent="0.2">
      <c r="D10526" s="13"/>
      <c r="G10526" s="13"/>
    </row>
    <row r="10527" spans="4:7" x14ac:dyDescent="0.2">
      <c r="D10527" s="13"/>
      <c r="G10527" s="13"/>
    </row>
    <row r="10528" spans="4:7" x14ac:dyDescent="0.2">
      <c r="D10528" s="13"/>
      <c r="G10528" s="13"/>
    </row>
    <row r="10529" spans="4:7" x14ac:dyDescent="0.2">
      <c r="D10529" s="13"/>
      <c r="G10529" s="13"/>
    </row>
    <row r="10530" spans="4:7" x14ac:dyDescent="0.2">
      <c r="D10530" s="13"/>
      <c r="G10530" s="13"/>
    </row>
    <row r="10531" spans="4:7" x14ac:dyDescent="0.2">
      <c r="D10531" s="13"/>
      <c r="G10531" s="13"/>
    </row>
    <row r="10532" spans="4:7" x14ac:dyDescent="0.2">
      <c r="D10532" s="13"/>
      <c r="G10532" s="13"/>
    </row>
    <row r="10533" spans="4:7" x14ac:dyDescent="0.2">
      <c r="D10533" s="13"/>
      <c r="G10533" s="13"/>
    </row>
    <row r="10534" spans="4:7" x14ac:dyDescent="0.2">
      <c r="D10534" s="13"/>
      <c r="G10534" s="13"/>
    </row>
    <row r="10535" spans="4:7" x14ac:dyDescent="0.2">
      <c r="D10535" s="13"/>
      <c r="G10535" s="13"/>
    </row>
    <row r="10536" spans="4:7" x14ac:dyDescent="0.2">
      <c r="D10536" s="13"/>
      <c r="G10536" s="13"/>
    </row>
    <row r="10537" spans="4:7" x14ac:dyDescent="0.2">
      <c r="D10537" s="13"/>
      <c r="G10537" s="13"/>
    </row>
    <row r="10538" spans="4:7" x14ac:dyDescent="0.2">
      <c r="D10538" s="13"/>
      <c r="G10538" s="13"/>
    </row>
    <row r="10539" spans="4:7" x14ac:dyDescent="0.2">
      <c r="D10539" s="13"/>
      <c r="G10539" s="13"/>
    </row>
    <row r="10540" spans="4:7" x14ac:dyDescent="0.2">
      <c r="D10540" s="13"/>
      <c r="G10540" s="13"/>
    </row>
    <row r="10541" spans="4:7" x14ac:dyDescent="0.2">
      <c r="D10541" s="13"/>
      <c r="G10541" s="13"/>
    </row>
    <row r="10542" spans="4:7" x14ac:dyDescent="0.2">
      <c r="D10542" s="13"/>
      <c r="G10542" s="13"/>
    </row>
    <row r="10543" spans="4:7" x14ac:dyDescent="0.2">
      <c r="D10543" s="13"/>
      <c r="G10543" s="13"/>
    </row>
    <row r="10544" spans="4:7" x14ac:dyDescent="0.2">
      <c r="D10544" s="13"/>
      <c r="G10544" s="13"/>
    </row>
    <row r="10545" spans="4:7" x14ac:dyDescent="0.2">
      <c r="D10545" s="13"/>
      <c r="G10545" s="13"/>
    </row>
    <row r="10546" spans="4:7" x14ac:dyDescent="0.2">
      <c r="D10546" s="13"/>
      <c r="G10546" s="13"/>
    </row>
    <row r="10547" spans="4:7" x14ac:dyDescent="0.2">
      <c r="D10547" s="13"/>
      <c r="G10547" s="13"/>
    </row>
    <row r="10548" spans="4:7" x14ac:dyDescent="0.2">
      <c r="D10548" s="13"/>
      <c r="G10548" s="13"/>
    </row>
    <row r="10549" spans="4:7" x14ac:dyDescent="0.2">
      <c r="D10549" s="13"/>
      <c r="G10549" s="13"/>
    </row>
    <row r="10550" spans="4:7" x14ac:dyDescent="0.2">
      <c r="D10550" s="13"/>
      <c r="G10550" s="13"/>
    </row>
    <row r="10551" spans="4:7" x14ac:dyDescent="0.2">
      <c r="D10551" s="13"/>
      <c r="G10551" s="13"/>
    </row>
    <row r="10552" spans="4:7" x14ac:dyDescent="0.2">
      <c r="D10552" s="13"/>
      <c r="G10552" s="13"/>
    </row>
    <row r="10553" spans="4:7" x14ac:dyDescent="0.2">
      <c r="D10553" s="13"/>
      <c r="G10553" s="13"/>
    </row>
    <row r="10554" spans="4:7" x14ac:dyDescent="0.2">
      <c r="D10554" s="13"/>
      <c r="G10554" s="13"/>
    </row>
    <row r="10555" spans="4:7" x14ac:dyDescent="0.2">
      <c r="D10555" s="13"/>
      <c r="G10555" s="13"/>
    </row>
    <row r="10556" spans="4:7" x14ac:dyDescent="0.2">
      <c r="D10556" s="13"/>
      <c r="G10556" s="13"/>
    </row>
    <row r="10557" spans="4:7" x14ac:dyDescent="0.2">
      <c r="D10557" s="13"/>
      <c r="G10557" s="13"/>
    </row>
    <row r="10558" spans="4:7" x14ac:dyDescent="0.2">
      <c r="D10558" s="13"/>
      <c r="G10558" s="13"/>
    </row>
    <row r="10559" spans="4:7" x14ac:dyDescent="0.2">
      <c r="D10559" s="13"/>
      <c r="G10559" s="13"/>
    </row>
    <row r="10560" spans="4:7" x14ac:dyDescent="0.2">
      <c r="D10560" s="13"/>
      <c r="G10560" s="13"/>
    </row>
    <row r="10561" spans="4:7" x14ac:dyDescent="0.2">
      <c r="D10561" s="13"/>
      <c r="G10561" s="13"/>
    </row>
    <row r="10562" spans="4:7" x14ac:dyDescent="0.2">
      <c r="D10562" s="13"/>
      <c r="G10562" s="13"/>
    </row>
    <row r="10563" spans="4:7" x14ac:dyDescent="0.2">
      <c r="D10563" s="13"/>
      <c r="G10563" s="13"/>
    </row>
    <row r="10564" spans="4:7" x14ac:dyDescent="0.2">
      <c r="D10564" s="13"/>
      <c r="G10564" s="13"/>
    </row>
    <row r="10565" spans="4:7" x14ac:dyDescent="0.2">
      <c r="D10565" s="13"/>
      <c r="G10565" s="13"/>
    </row>
    <row r="10566" spans="4:7" x14ac:dyDescent="0.2">
      <c r="D10566" s="13"/>
      <c r="G10566" s="13"/>
    </row>
    <row r="10567" spans="4:7" x14ac:dyDescent="0.2">
      <c r="D10567" s="13"/>
      <c r="G10567" s="13"/>
    </row>
    <row r="10568" spans="4:7" x14ac:dyDescent="0.2">
      <c r="D10568" s="13"/>
      <c r="G10568" s="13"/>
    </row>
    <row r="10569" spans="4:7" x14ac:dyDescent="0.2">
      <c r="D10569" s="13"/>
      <c r="G10569" s="13"/>
    </row>
    <row r="10570" spans="4:7" x14ac:dyDescent="0.2">
      <c r="D10570" s="13"/>
      <c r="G10570" s="13"/>
    </row>
    <row r="10571" spans="4:7" x14ac:dyDescent="0.2">
      <c r="D10571" s="13"/>
      <c r="G10571" s="13"/>
    </row>
    <row r="10572" spans="4:7" x14ac:dyDescent="0.2">
      <c r="D10572" s="13"/>
      <c r="G10572" s="13"/>
    </row>
    <row r="10573" spans="4:7" x14ac:dyDescent="0.2">
      <c r="D10573" s="13"/>
      <c r="G10573" s="13"/>
    </row>
    <row r="10574" spans="4:7" x14ac:dyDescent="0.2">
      <c r="D10574" s="13"/>
      <c r="G10574" s="13"/>
    </row>
    <row r="10575" spans="4:7" x14ac:dyDescent="0.2">
      <c r="D10575" s="13"/>
      <c r="G10575" s="13"/>
    </row>
    <row r="10576" spans="4:7" x14ac:dyDescent="0.2">
      <c r="D10576" s="13"/>
      <c r="G10576" s="13"/>
    </row>
    <row r="10577" spans="4:7" x14ac:dyDescent="0.2">
      <c r="D10577" s="13"/>
      <c r="G10577" s="13"/>
    </row>
    <row r="10578" spans="4:7" x14ac:dyDescent="0.2">
      <c r="D10578" s="13"/>
      <c r="G10578" s="13"/>
    </row>
    <row r="10579" spans="4:7" x14ac:dyDescent="0.2">
      <c r="D10579" s="13"/>
      <c r="G10579" s="13"/>
    </row>
    <row r="10580" spans="4:7" x14ac:dyDescent="0.2">
      <c r="D10580" s="13"/>
      <c r="G10580" s="13"/>
    </row>
    <row r="10581" spans="4:7" x14ac:dyDescent="0.2">
      <c r="D10581" s="13"/>
      <c r="G10581" s="13"/>
    </row>
    <row r="10582" spans="4:7" x14ac:dyDescent="0.2">
      <c r="D10582" s="13"/>
      <c r="G10582" s="13"/>
    </row>
    <row r="10583" spans="4:7" x14ac:dyDescent="0.2">
      <c r="D10583" s="13"/>
      <c r="G10583" s="13"/>
    </row>
    <row r="10584" spans="4:7" x14ac:dyDescent="0.2">
      <c r="D10584" s="13"/>
      <c r="G10584" s="13"/>
    </row>
    <row r="10585" spans="4:7" x14ac:dyDescent="0.2">
      <c r="D10585" s="13"/>
      <c r="G10585" s="13"/>
    </row>
    <row r="10586" spans="4:7" x14ac:dyDescent="0.2">
      <c r="D10586" s="13"/>
      <c r="G10586" s="13"/>
    </row>
    <row r="10587" spans="4:7" x14ac:dyDescent="0.2">
      <c r="D10587" s="13"/>
      <c r="G10587" s="13"/>
    </row>
    <row r="10588" spans="4:7" x14ac:dyDescent="0.2">
      <c r="D10588" s="13"/>
      <c r="G10588" s="13"/>
    </row>
    <row r="10589" spans="4:7" x14ac:dyDescent="0.2">
      <c r="D10589" s="13"/>
      <c r="G10589" s="13"/>
    </row>
    <row r="10590" spans="4:7" x14ac:dyDescent="0.2">
      <c r="D10590" s="13"/>
      <c r="G10590" s="13"/>
    </row>
    <row r="10591" spans="4:7" x14ac:dyDescent="0.2">
      <c r="D10591" s="13"/>
      <c r="G10591" s="13"/>
    </row>
    <row r="10592" spans="4:7" x14ac:dyDescent="0.2">
      <c r="D10592" s="13"/>
      <c r="G10592" s="13"/>
    </row>
    <row r="10593" spans="4:7" x14ac:dyDescent="0.2">
      <c r="D10593" s="13"/>
      <c r="G10593" s="13"/>
    </row>
    <row r="10594" spans="4:7" x14ac:dyDescent="0.2">
      <c r="D10594" s="13"/>
      <c r="G10594" s="13"/>
    </row>
    <row r="10595" spans="4:7" x14ac:dyDescent="0.2">
      <c r="D10595" s="13"/>
      <c r="G10595" s="13"/>
    </row>
    <row r="10596" spans="4:7" x14ac:dyDescent="0.2">
      <c r="D10596" s="13"/>
      <c r="G10596" s="13"/>
    </row>
    <row r="10597" spans="4:7" x14ac:dyDescent="0.2">
      <c r="D10597" s="13"/>
      <c r="G10597" s="13"/>
    </row>
    <row r="10598" spans="4:7" x14ac:dyDescent="0.2">
      <c r="D10598" s="13"/>
      <c r="G10598" s="13"/>
    </row>
    <row r="10599" spans="4:7" x14ac:dyDescent="0.2">
      <c r="D10599" s="13"/>
      <c r="G10599" s="13"/>
    </row>
    <row r="10600" spans="4:7" x14ac:dyDescent="0.2">
      <c r="D10600" s="13"/>
      <c r="G10600" s="13"/>
    </row>
    <row r="10601" spans="4:7" x14ac:dyDescent="0.2">
      <c r="D10601" s="13"/>
      <c r="G10601" s="13"/>
    </row>
    <row r="10602" spans="4:7" x14ac:dyDescent="0.2">
      <c r="D10602" s="13"/>
      <c r="G10602" s="13"/>
    </row>
    <row r="10603" spans="4:7" x14ac:dyDescent="0.2">
      <c r="D10603" s="13"/>
      <c r="G10603" s="13"/>
    </row>
    <row r="10604" spans="4:7" x14ac:dyDescent="0.2">
      <c r="D10604" s="13"/>
      <c r="G10604" s="13"/>
    </row>
    <row r="10605" spans="4:7" x14ac:dyDescent="0.2">
      <c r="D10605" s="13"/>
      <c r="G10605" s="13"/>
    </row>
    <row r="10606" spans="4:7" x14ac:dyDescent="0.2">
      <c r="D10606" s="13"/>
      <c r="G10606" s="13"/>
    </row>
    <row r="10607" spans="4:7" x14ac:dyDescent="0.2">
      <c r="D10607" s="13"/>
      <c r="G10607" s="13"/>
    </row>
    <row r="10608" spans="4:7" x14ac:dyDescent="0.2">
      <c r="D10608" s="13"/>
      <c r="G10608" s="13"/>
    </row>
    <row r="10609" spans="4:7" x14ac:dyDescent="0.2">
      <c r="D10609" s="13"/>
      <c r="G10609" s="13"/>
    </row>
    <row r="10610" spans="4:7" x14ac:dyDescent="0.2">
      <c r="D10610" s="13"/>
      <c r="G10610" s="13"/>
    </row>
    <row r="10611" spans="4:7" x14ac:dyDescent="0.2">
      <c r="D10611" s="13"/>
      <c r="G10611" s="13"/>
    </row>
    <row r="10612" spans="4:7" x14ac:dyDescent="0.2">
      <c r="D10612" s="13"/>
      <c r="G10612" s="13"/>
    </row>
    <row r="10613" spans="4:7" x14ac:dyDescent="0.2">
      <c r="D10613" s="13"/>
      <c r="G10613" s="13"/>
    </row>
    <row r="10614" spans="4:7" x14ac:dyDescent="0.2">
      <c r="D10614" s="13"/>
      <c r="G10614" s="13"/>
    </row>
    <row r="10615" spans="4:7" x14ac:dyDescent="0.2">
      <c r="D10615" s="13"/>
      <c r="G10615" s="13"/>
    </row>
    <row r="10616" spans="4:7" x14ac:dyDescent="0.2">
      <c r="D10616" s="13"/>
      <c r="G10616" s="13"/>
    </row>
    <row r="10617" spans="4:7" x14ac:dyDescent="0.2">
      <c r="D10617" s="13"/>
      <c r="G10617" s="13"/>
    </row>
    <row r="10618" spans="4:7" x14ac:dyDescent="0.2">
      <c r="D10618" s="13"/>
      <c r="G10618" s="13"/>
    </row>
    <row r="10619" spans="4:7" x14ac:dyDescent="0.2">
      <c r="D10619" s="13"/>
      <c r="G10619" s="13"/>
    </row>
    <row r="10620" spans="4:7" x14ac:dyDescent="0.2">
      <c r="D10620" s="13"/>
      <c r="G10620" s="13"/>
    </row>
    <row r="10621" spans="4:7" x14ac:dyDescent="0.2">
      <c r="D10621" s="13"/>
      <c r="G10621" s="13"/>
    </row>
    <row r="10622" spans="4:7" x14ac:dyDescent="0.2">
      <c r="D10622" s="13"/>
      <c r="G10622" s="13"/>
    </row>
    <row r="10623" spans="4:7" x14ac:dyDescent="0.2">
      <c r="D10623" s="13"/>
      <c r="G10623" s="13"/>
    </row>
    <row r="10624" spans="4:7" x14ac:dyDescent="0.2">
      <c r="D10624" s="13"/>
      <c r="G10624" s="13"/>
    </row>
    <row r="10625" spans="4:7" x14ac:dyDescent="0.2">
      <c r="D10625" s="13"/>
      <c r="G10625" s="13"/>
    </row>
    <row r="10626" spans="4:7" x14ac:dyDescent="0.2">
      <c r="D10626" s="13"/>
      <c r="G10626" s="13"/>
    </row>
    <row r="10627" spans="4:7" x14ac:dyDescent="0.2">
      <c r="D10627" s="13"/>
      <c r="G10627" s="13"/>
    </row>
    <row r="10628" spans="4:7" x14ac:dyDescent="0.2">
      <c r="D10628" s="13"/>
      <c r="G10628" s="13"/>
    </row>
    <row r="10629" spans="4:7" x14ac:dyDescent="0.2">
      <c r="D10629" s="13"/>
      <c r="G10629" s="13"/>
    </row>
    <row r="10630" spans="4:7" x14ac:dyDescent="0.2">
      <c r="D10630" s="13"/>
      <c r="G10630" s="13"/>
    </row>
    <row r="10631" spans="4:7" x14ac:dyDescent="0.2">
      <c r="D10631" s="13"/>
      <c r="G10631" s="13"/>
    </row>
    <row r="10632" spans="4:7" x14ac:dyDescent="0.2">
      <c r="D10632" s="13"/>
      <c r="G10632" s="13"/>
    </row>
    <row r="10633" spans="4:7" x14ac:dyDescent="0.2">
      <c r="D10633" s="13"/>
      <c r="G10633" s="13"/>
    </row>
    <row r="10634" spans="4:7" x14ac:dyDescent="0.2">
      <c r="D10634" s="13"/>
      <c r="G10634" s="13"/>
    </row>
    <row r="10635" spans="4:7" x14ac:dyDescent="0.2">
      <c r="D10635" s="13"/>
      <c r="G10635" s="13"/>
    </row>
    <row r="10636" spans="4:7" x14ac:dyDescent="0.2">
      <c r="D10636" s="13"/>
      <c r="G10636" s="13"/>
    </row>
    <row r="10637" spans="4:7" x14ac:dyDescent="0.2">
      <c r="D10637" s="13"/>
      <c r="G10637" s="13"/>
    </row>
    <row r="10638" spans="4:7" x14ac:dyDescent="0.2">
      <c r="D10638" s="13"/>
      <c r="G10638" s="13"/>
    </row>
    <row r="10639" spans="4:7" x14ac:dyDescent="0.2">
      <c r="D10639" s="13"/>
      <c r="G10639" s="13"/>
    </row>
    <row r="10640" spans="4:7" x14ac:dyDescent="0.2">
      <c r="D10640" s="13"/>
      <c r="G10640" s="13"/>
    </row>
    <row r="10641" spans="4:7" x14ac:dyDescent="0.2">
      <c r="D10641" s="13"/>
      <c r="G10641" s="13"/>
    </row>
    <row r="10642" spans="4:7" x14ac:dyDescent="0.2">
      <c r="D10642" s="13"/>
      <c r="G10642" s="13"/>
    </row>
    <row r="10643" spans="4:7" x14ac:dyDescent="0.2">
      <c r="D10643" s="13"/>
      <c r="G10643" s="13"/>
    </row>
    <row r="10644" spans="4:7" x14ac:dyDescent="0.2">
      <c r="D10644" s="13"/>
      <c r="G10644" s="13"/>
    </row>
    <row r="10645" spans="4:7" x14ac:dyDescent="0.2">
      <c r="D10645" s="13"/>
      <c r="G10645" s="13"/>
    </row>
    <row r="10646" spans="4:7" x14ac:dyDescent="0.2">
      <c r="D10646" s="13"/>
      <c r="G10646" s="13"/>
    </row>
    <row r="10647" spans="4:7" x14ac:dyDescent="0.2">
      <c r="D10647" s="13"/>
      <c r="G10647" s="13"/>
    </row>
    <row r="10648" spans="4:7" x14ac:dyDescent="0.2">
      <c r="D10648" s="13"/>
      <c r="G10648" s="13"/>
    </row>
    <row r="10649" spans="4:7" x14ac:dyDescent="0.2">
      <c r="D10649" s="13"/>
      <c r="G10649" s="13"/>
    </row>
    <row r="10650" spans="4:7" x14ac:dyDescent="0.2">
      <c r="D10650" s="13"/>
      <c r="G10650" s="13"/>
    </row>
    <row r="10651" spans="4:7" x14ac:dyDescent="0.2">
      <c r="D10651" s="13"/>
      <c r="G10651" s="13"/>
    </row>
    <row r="10652" spans="4:7" x14ac:dyDescent="0.2">
      <c r="D10652" s="13"/>
      <c r="G10652" s="13"/>
    </row>
    <row r="10653" spans="4:7" x14ac:dyDescent="0.2">
      <c r="D10653" s="13"/>
      <c r="G10653" s="13"/>
    </row>
    <row r="10654" spans="4:7" x14ac:dyDescent="0.2">
      <c r="D10654" s="13"/>
      <c r="G10654" s="13"/>
    </row>
    <row r="10655" spans="4:7" x14ac:dyDescent="0.2">
      <c r="D10655" s="13"/>
      <c r="G10655" s="13"/>
    </row>
    <row r="10656" spans="4:7" x14ac:dyDescent="0.2">
      <c r="D10656" s="13"/>
      <c r="G10656" s="13"/>
    </row>
    <row r="10657" spans="4:7" x14ac:dyDescent="0.2">
      <c r="D10657" s="13"/>
      <c r="G10657" s="13"/>
    </row>
    <row r="10658" spans="4:7" x14ac:dyDescent="0.2">
      <c r="D10658" s="13"/>
      <c r="G10658" s="13"/>
    </row>
    <row r="10659" spans="4:7" x14ac:dyDescent="0.2">
      <c r="D10659" s="13"/>
      <c r="G10659" s="13"/>
    </row>
    <row r="10660" spans="4:7" x14ac:dyDescent="0.2">
      <c r="D10660" s="13"/>
      <c r="G10660" s="13"/>
    </row>
    <row r="10661" spans="4:7" x14ac:dyDescent="0.2">
      <c r="D10661" s="13"/>
      <c r="G10661" s="13"/>
    </row>
    <row r="10662" spans="4:7" x14ac:dyDescent="0.2">
      <c r="D10662" s="13"/>
      <c r="G10662" s="13"/>
    </row>
    <row r="10663" spans="4:7" x14ac:dyDescent="0.2">
      <c r="D10663" s="13"/>
      <c r="G10663" s="13"/>
    </row>
    <row r="10664" spans="4:7" x14ac:dyDescent="0.2">
      <c r="D10664" s="13"/>
      <c r="G10664" s="13"/>
    </row>
    <row r="10665" spans="4:7" x14ac:dyDescent="0.2">
      <c r="D10665" s="13"/>
      <c r="G10665" s="13"/>
    </row>
    <row r="10666" spans="4:7" x14ac:dyDescent="0.2">
      <c r="D10666" s="13"/>
      <c r="G10666" s="13"/>
    </row>
    <row r="10667" spans="4:7" x14ac:dyDescent="0.2">
      <c r="D10667" s="13"/>
      <c r="G10667" s="13"/>
    </row>
    <row r="10668" spans="4:7" x14ac:dyDescent="0.2">
      <c r="D10668" s="13"/>
      <c r="G10668" s="13"/>
    </row>
    <row r="10669" spans="4:7" x14ac:dyDescent="0.2">
      <c r="D10669" s="13"/>
      <c r="G10669" s="13"/>
    </row>
    <row r="10670" spans="4:7" x14ac:dyDescent="0.2">
      <c r="D10670" s="13"/>
      <c r="G10670" s="13"/>
    </row>
    <row r="10671" spans="4:7" x14ac:dyDescent="0.2">
      <c r="D10671" s="13"/>
      <c r="G10671" s="13"/>
    </row>
    <row r="10672" spans="4:7" x14ac:dyDescent="0.2">
      <c r="D10672" s="13"/>
      <c r="G10672" s="13"/>
    </row>
    <row r="10673" spans="4:7" x14ac:dyDescent="0.2">
      <c r="D10673" s="13"/>
      <c r="G10673" s="13"/>
    </row>
    <row r="10674" spans="4:7" x14ac:dyDescent="0.2">
      <c r="D10674" s="13"/>
      <c r="G10674" s="13"/>
    </row>
    <row r="10675" spans="4:7" x14ac:dyDescent="0.2">
      <c r="D10675" s="13"/>
      <c r="G10675" s="13"/>
    </row>
    <row r="10676" spans="4:7" x14ac:dyDescent="0.2">
      <c r="D10676" s="13"/>
      <c r="G10676" s="13"/>
    </row>
    <row r="10677" spans="4:7" x14ac:dyDescent="0.2">
      <c r="D10677" s="13"/>
      <c r="G10677" s="13"/>
    </row>
    <row r="10678" spans="4:7" x14ac:dyDescent="0.2">
      <c r="D10678" s="13"/>
      <c r="G10678" s="13"/>
    </row>
    <row r="10679" spans="4:7" x14ac:dyDescent="0.2">
      <c r="D10679" s="13"/>
      <c r="G10679" s="13"/>
    </row>
    <row r="10680" spans="4:7" x14ac:dyDescent="0.2">
      <c r="D10680" s="13"/>
      <c r="G10680" s="13"/>
    </row>
    <row r="10681" spans="4:7" x14ac:dyDescent="0.2">
      <c r="D10681" s="13"/>
      <c r="G10681" s="13"/>
    </row>
    <row r="10682" spans="4:7" x14ac:dyDescent="0.2">
      <c r="D10682" s="13"/>
      <c r="G10682" s="13"/>
    </row>
    <row r="10683" spans="4:7" x14ac:dyDescent="0.2">
      <c r="D10683" s="13"/>
      <c r="G10683" s="13"/>
    </row>
    <row r="10684" spans="4:7" x14ac:dyDescent="0.2">
      <c r="D10684" s="13"/>
      <c r="G10684" s="13"/>
    </row>
    <row r="10685" spans="4:7" x14ac:dyDescent="0.2">
      <c r="D10685" s="13"/>
      <c r="G10685" s="13"/>
    </row>
    <row r="10686" spans="4:7" x14ac:dyDescent="0.2">
      <c r="D10686" s="13"/>
      <c r="G10686" s="13"/>
    </row>
    <row r="10687" spans="4:7" x14ac:dyDescent="0.2">
      <c r="D10687" s="13"/>
      <c r="G10687" s="13"/>
    </row>
    <row r="10688" spans="4:7" x14ac:dyDescent="0.2">
      <c r="D10688" s="13"/>
      <c r="G10688" s="13"/>
    </row>
    <row r="10689" spans="4:7" x14ac:dyDescent="0.2">
      <c r="D10689" s="13"/>
      <c r="G10689" s="13"/>
    </row>
    <row r="10690" spans="4:7" x14ac:dyDescent="0.2">
      <c r="D10690" s="13"/>
      <c r="G10690" s="13"/>
    </row>
    <row r="10691" spans="4:7" x14ac:dyDescent="0.2">
      <c r="D10691" s="13"/>
      <c r="G10691" s="13"/>
    </row>
    <row r="10692" spans="4:7" x14ac:dyDescent="0.2">
      <c r="D10692" s="13"/>
      <c r="G10692" s="13"/>
    </row>
    <row r="10693" spans="4:7" x14ac:dyDescent="0.2">
      <c r="D10693" s="13"/>
      <c r="G10693" s="13"/>
    </row>
    <row r="10694" spans="4:7" x14ac:dyDescent="0.2">
      <c r="D10694" s="13"/>
      <c r="G10694" s="13"/>
    </row>
    <row r="10695" spans="4:7" x14ac:dyDescent="0.2">
      <c r="D10695" s="13"/>
      <c r="G10695" s="13"/>
    </row>
    <row r="10696" spans="4:7" x14ac:dyDescent="0.2">
      <c r="D10696" s="13"/>
      <c r="G10696" s="13"/>
    </row>
    <row r="10697" spans="4:7" x14ac:dyDescent="0.2">
      <c r="D10697" s="13"/>
      <c r="G10697" s="13"/>
    </row>
    <row r="10698" spans="4:7" x14ac:dyDescent="0.2">
      <c r="D10698" s="13"/>
      <c r="G10698" s="13"/>
    </row>
    <row r="10699" spans="4:7" x14ac:dyDescent="0.2">
      <c r="D10699" s="13"/>
      <c r="G10699" s="13"/>
    </row>
    <row r="10700" spans="4:7" x14ac:dyDescent="0.2">
      <c r="D10700" s="13"/>
      <c r="G10700" s="13"/>
    </row>
    <row r="10701" spans="4:7" x14ac:dyDescent="0.2">
      <c r="D10701" s="13"/>
      <c r="G10701" s="13"/>
    </row>
    <row r="10702" spans="4:7" x14ac:dyDescent="0.2">
      <c r="D10702" s="13"/>
      <c r="G10702" s="13"/>
    </row>
    <row r="10703" spans="4:7" x14ac:dyDescent="0.2">
      <c r="D10703" s="13"/>
      <c r="G10703" s="13"/>
    </row>
    <row r="10704" spans="4:7" x14ac:dyDescent="0.2">
      <c r="D10704" s="13"/>
      <c r="G10704" s="13"/>
    </row>
    <row r="10705" spans="4:7" x14ac:dyDescent="0.2">
      <c r="D10705" s="13"/>
      <c r="G10705" s="13"/>
    </row>
    <row r="10706" spans="4:7" x14ac:dyDescent="0.2">
      <c r="D10706" s="13"/>
      <c r="G10706" s="13"/>
    </row>
    <row r="10707" spans="4:7" x14ac:dyDescent="0.2">
      <c r="D10707" s="13"/>
      <c r="G10707" s="13"/>
    </row>
    <row r="10708" spans="4:7" x14ac:dyDescent="0.2">
      <c r="D10708" s="13"/>
      <c r="G10708" s="13"/>
    </row>
    <row r="10709" spans="4:7" x14ac:dyDescent="0.2">
      <c r="D10709" s="13"/>
      <c r="G10709" s="13"/>
    </row>
    <row r="10710" spans="4:7" x14ac:dyDescent="0.2">
      <c r="D10710" s="13"/>
      <c r="G10710" s="13"/>
    </row>
    <row r="10711" spans="4:7" x14ac:dyDescent="0.2">
      <c r="D10711" s="13"/>
      <c r="G10711" s="13"/>
    </row>
    <row r="10712" spans="4:7" x14ac:dyDescent="0.2">
      <c r="D10712" s="13"/>
      <c r="G10712" s="13"/>
    </row>
    <row r="10713" spans="4:7" x14ac:dyDescent="0.2">
      <c r="D10713" s="13"/>
      <c r="G10713" s="13"/>
    </row>
    <row r="10714" spans="4:7" x14ac:dyDescent="0.2">
      <c r="D10714" s="13"/>
      <c r="G10714" s="13"/>
    </row>
    <row r="10715" spans="4:7" x14ac:dyDescent="0.2">
      <c r="D10715" s="13"/>
      <c r="G10715" s="13"/>
    </row>
    <row r="10716" spans="4:7" x14ac:dyDescent="0.2">
      <c r="D10716" s="13"/>
      <c r="G10716" s="13"/>
    </row>
    <row r="10717" spans="4:7" x14ac:dyDescent="0.2">
      <c r="D10717" s="13"/>
      <c r="G10717" s="13"/>
    </row>
    <row r="10718" spans="4:7" x14ac:dyDescent="0.2">
      <c r="D10718" s="13"/>
      <c r="G10718" s="13"/>
    </row>
    <row r="10719" spans="4:7" x14ac:dyDescent="0.2">
      <c r="D10719" s="13"/>
      <c r="G10719" s="13"/>
    </row>
    <row r="10720" spans="4:7" x14ac:dyDescent="0.2">
      <c r="D10720" s="13"/>
      <c r="G10720" s="13"/>
    </row>
    <row r="10721" spans="4:7" x14ac:dyDescent="0.2">
      <c r="D10721" s="13"/>
      <c r="G10721" s="13"/>
    </row>
    <row r="10722" spans="4:7" x14ac:dyDescent="0.2">
      <c r="D10722" s="13"/>
      <c r="G10722" s="13"/>
    </row>
    <row r="10723" spans="4:7" x14ac:dyDescent="0.2">
      <c r="D10723" s="13"/>
      <c r="G10723" s="13"/>
    </row>
    <row r="10724" spans="4:7" x14ac:dyDescent="0.2">
      <c r="D10724" s="13"/>
      <c r="G10724" s="13"/>
    </row>
    <row r="10725" spans="4:7" x14ac:dyDescent="0.2">
      <c r="D10725" s="13"/>
      <c r="G10725" s="13"/>
    </row>
    <row r="10726" spans="4:7" x14ac:dyDescent="0.2">
      <c r="D10726" s="13"/>
      <c r="G10726" s="13"/>
    </row>
    <row r="10727" spans="4:7" x14ac:dyDescent="0.2">
      <c r="D10727" s="13"/>
      <c r="G10727" s="13"/>
    </row>
    <row r="10728" spans="4:7" x14ac:dyDescent="0.2">
      <c r="D10728" s="13"/>
      <c r="G10728" s="13"/>
    </row>
    <row r="10729" spans="4:7" x14ac:dyDescent="0.2">
      <c r="D10729" s="13"/>
      <c r="G10729" s="13"/>
    </row>
    <row r="10730" spans="4:7" x14ac:dyDescent="0.2">
      <c r="D10730" s="13"/>
      <c r="G10730" s="13"/>
    </row>
    <row r="10731" spans="4:7" x14ac:dyDescent="0.2">
      <c r="D10731" s="13"/>
      <c r="G10731" s="13"/>
    </row>
    <row r="10732" spans="4:7" x14ac:dyDescent="0.2">
      <c r="D10732" s="13"/>
      <c r="G10732" s="13"/>
    </row>
    <row r="10733" spans="4:7" x14ac:dyDescent="0.2">
      <c r="D10733" s="13"/>
      <c r="G10733" s="13"/>
    </row>
    <row r="10734" spans="4:7" x14ac:dyDescent="0.2">
      <c r="D10734" s="13"/>
      <c r="G10734" s="13"/>
    </row>
    <row r="10735" spans="4:7" x14ac:dyDescent="0.2">
      <c r="D10735" s="13"/>
      <c r="G10735" s="13"/>
    </row>
    <row r="10736" spans="4:7" x14ac:dyDescent="0.2">
      <c r="D10736" s="13"/>
      <c r="G10736" s="13"/>
    </row>
    <row r="10737" spans="4:7" x14ac:dyDescent="0.2">
      <c r="D10737" s="13"/>
      <c r="G10737" s="13"/>
    </row>
    <row r="10738" spans="4:7" x14ac:dyDescent="0.2">
      <c r="D10738" s="13"/>
      <c r="G10738" s="13"/>
    </row>
    <row r="10739" spans="4:7" x14ac:dyDescent="0.2">
      <c r="D10739" s="13"/>
      <c r="G10739" s="13"/>
    </row>
    <row r="10740" spans="4:7" x14ac:dyDescent="0.2">
      <c r="D10740" s="13"/>
      <c r="G10740" s="13"/>
    </row>
    <row r="10741" spans="4:7" x14ac:dyDescent="0.2">
      <c r="D10741" s="13"/>
      <c r="G10741" s="13"/>
    </row>
    <row r="10742" spans="4:7" x14ac:dyDescent="0.2">
      <c r="D10742" s="13"/>
      <c r="G10742" s="13"/>
    </row>
    <row r="10743" spans="4:7" x14ac:dyDescent="0.2">
      <c r="D10743" s="13"/>
      <c r="G10743" s="13"/>
    </row>
    <row r="10744" spans="4:7" x14ac:dyDescent="0.2">
      <c r="D10744" s="13"/>
      <c r="G10744" s="13"/>
    </row>
    <row r="10745" spans="4:7" x14ac:dyDescent="0.2">
      <c r="D10745" s="13"/>
      <c r="G10745" s="13"/>
    </row>
    <row r="10746" spans="4:7" x14ac:dyDescent="0.2">
      <c r="D10746" s="13"/>
      <c r="G10746" s="13"/>
    </row>
    <row r="10747" spans="4:7" x14ac:dyDescent="0.2">
      <c r="D10747" s="13"/>
      <c r="G10747" s="13"/>
    </row>
    <row r="10748" spans="4:7" x14ac:dyDescent="0.2">
      <c r="D10748" s="13"/>
      <c r="G10748" s="13"/>
    </row>
    <row r="10749" spans="4:7" x14ac:dyDescent="0.2">
      <c r="D10749" s="13"/>
      <c r="G10749" s="13"/>
    </row>
    <row r="10750" spans="4:7" x14ac:dyDescent="0.2">
      <c r="D10750" s="13"/>
      <c r="G10750" s="13"/>
    </row>
    <row r="10751" spans="4:7" x14ac:dyDescent="0.2">
      <c r="D10751" s="13"/>
      <c r="G10751" s="13"/>
    </row>
    <row r="10752" spans="4:7" x14ac:dyDescent="0.2">
      <c r="D10752" s="13"/>
      <c r="G10752" s="13"/>
    </row>
    <row r="10753" spans="4:7" x14ac:dyDescent="0.2">
      <c r="D10753" s="13"/>
      <c r="G10753" s="13"/>
    </row>
    <row r="10754" spans="4:7" x14ac:dyDescent="0.2">
      <c r="D10754" s="13"/>
      <c r="G10754" s="13"/>
    </row>
    <row r="10755" spans="4:7" x14ac:dyDescent="0.2">
      <c r="D10755" s="13"/>
      <c r="G10755" s="13"/>
    </row>
    <row r="10756" spans="4:7" x14ac:dyDescent="0.2">
      <c r="D10756" s="13"/>
      <c r="G10756" s="13"/>
    </row>
    <row r="10757" spans="4:7" x14ac:dyDescent="0.2">
      <c r="D10757" s="13"/>
      <c r="G10757" s="13"/>
    </row>
    <row r="10758" spans="4:7" x14ac:dyDescent="0.2">
      <c r="D10758" s="13"/>
      <c r="G10758" s="13"/>
    </row>
    <row r="10759" spans="4:7" x14ac:dyDescent="0.2">
      <c r="D10759" s="13"/>
      <c r="G10759" s="13"/>
    </row>
    <row r="10760" spans="4:7" x14ac:dyDescent="0.2">
      <c r="D10760" s="13"/>
      <c r="G10760" s="13"/>
    </row>
    <row r="10761" spans="4:7" x14ac:dyDescent="0.2">
      <c r="D10761" s="13"/>
      <c r="G10761" s="13"/>
    </row>
    <row r="10762" spans="4:7" x14ac:dyDescent="0.2">
      <c r="D10762" s="13"/>
      <c r="G10762" s="13"/>
    </row>
    <row r="10763" spans="4:7" x14ac:dyDescent="0.2">
      <c r="D10763" s="13"/>
      <c r="G10763" s="13"/>
    </row>
    <row r="10764" spans="4:7" x14ac:dyDescent="0.2">
      <c r="D10764" s="13"/>
      <c r="G10764" s="13"/>
    </row>
    <row r="10765" spans="4:7" x14ac:dyDescent="0.2">
      <c r="D10765" s="13"/>
      <c r="G10765" s="13"/>
    </row>
    <row r="10766" spans="4:7" x14ac:dyDescent="0.2">
      <c r="D10766" s="13"/>
      <c r="G10766" s="13"/>
    </row>
    <row r="10767" spans="4:7" x14ac:dyDescent="0.2">
      <c r="D10767" s="13"/>
      <c r="G10767" s="13"/>
    </row>
    <row r="10768" spans="4:7" x14ac:dyDescent="0.2">
      <c r="D10768" s="13"/>
      <c r="G10768" s="13"/>
    </row>
    <row r="10769" spans="4:7" x14ac:dyDescent="0.2">
      <c r="D10769" s="13"/>
      <c r="G10769" s="13"/>
    </row>
    <row r="10770" spans="4:7" x14ac:dyDescent="0.2">
      <c r="D10770" s="13"/>
      <c r="G10770" s="13"/>
    </row>
    <row r="10771" spans="4:7" x14ac:dyDescent="0.2">
      <c r="D10771" s="13"/>
      <c r="G10771" s="13"/>
    </row>
    <row r="10772" spans="4:7" x14ac:dyDescent="0.2">
      <c r="D10772" s="13"/>
      <c r="G10772" s="13"/>
    </row>
    <row r="10773" spans="4:7" x14ac:dyDescent="0.2">
      <c r="D10773" s="13"/>
      <c r="G10773" s="13"/>
    </row>
    <row r="10774" spans="4:7" x14ac:dyDescent="0.2">
      <c r="D10774" s="13"/>
      <c r="G10774" s="13"/>
    </row>
    <row r="10775" spans="4:7" x14ac:dyDescent="0.2">
      <c r="D10775" s="13"/>
      <c r="G10775" s="13"/>
    </row>
    <row r="10776" spans="4:7" x14ac:dyDescent="0.2">
      <c r="D10776" s="13"/>
      <c r="G10776" s="13"/>
    </row>
    <row r="10777" spans="4:7" x14ac:dyDescent="0.2">
      <c r="D10777" s="13"/>
      <c r="G10777" s="13"/>
    </row>
    <row r="10778" spans="4:7" x14ac:dyDescent="0.2">
      <c r="D10778" s="13"/>
      <c r="G10778" s="13"/>
    </row>
    <row r="10779" spans="4:7" x14ac:dyDescent="0.2">
      <c r="D10779" s="13"/>
      <c r="G10779" s="13"/>
    </row>
    <row r="10780" spans="4:7" x14ac:dyDescent="0.2">
      <c r="D10780" s="13"/>
      <c r="G10780" s="13"/>
    </row>
    <row r="10781" spans="4:7" x14ac:dyDescent="0.2">
      <c r="D10781" s="13"/>
      <c r="G10781" s="13"/>
    </row>
    <row r="10782" spans="4:7" x14ac:dyDescent="0.2">
      <c r="D10782" s="13"/>
      <c r="G10782" s="13"/>
    </row>
    <row r="10783" spans="4:7" x14ac:dyDescent="0.2">
      <c r="D10783" s="13"/>
      <c r="G10783" s="13"/>
    </row>
    <row r="10784" spans="4:7" x14ac:dyDescent="0.2">
      <c r="D10784" s="13"/>
      <c r="G10784" s="13"/>
    </row>
    <row r="10785" spans="4:7" x14ac:dyDescent="0.2">
      <c r="D10785" s="13"/>
      <c r="G10785" s="13"/>
    </row>
    <row r="10786" spans="4:7" x14ac:dyDescent="0.2">
      <c r="D10786" s="13"/>
      <c r="G10786" s="13"/>
    </row>
    <row r="10787" spans="4:7" x14ac:dyDescent="0.2">
      <c r="D10787" s="13"/>
      <c r="G10787" s="13"/>
    </row>
    <row r="10788" spans="4:7" x14ac:dyDescent="0.2">
      <c r="D10788" s="13"/>
      <c r="G10788" s="13"/>
    </row>
    <row r="10789" spans="4:7" x14ac:dyDescent="0.2">
      <c r="D10789" s="13"/>
      <c r="G10789" s="13"/>
    </row>
    <row r="10790" spans="4:7" x14ac:dyDescent="0.2">
      <c r="D10790" s="13"/>
      <c r="G10790" s="13"/>
    </row>
    <row r="10791" spans="4:7" x14ac:dyDescent="0.2">
      <c r="D10791" s="13"/>
      <c r="G10791" s="13"/>
    </row>
    <row r="10792" spans="4:7" x14ac:dyDescent="0.2">
      <c r="D10792" s="13"/>
      <c r="G10792" s="13"/>
    </row>
    <row r="10793" spans="4:7" x14ac:dyDescent="0.2">
      <c r="D10793" s="13"/>
      <c r="G10793" s="13"/>
    </row>
    <row r="10794" spans="4:7" x14ac:dyDescent="0.2">
      <c r="D10794" s="13"/>
      <c r="G10794" s="13"/>
    </row>
    <row r="10795" spans="4:7" x14ac:dyDescent="0.2">
      <c r="D10795" s="13"/>
      <c r="G10795" s="13"/>
    </row>
    <row r="10796" spans="4:7" x14ac:dyDescent="0.2">
      <c r="D10796" s="13"/>
      <c r="G10796" s="13"/>
    </row>
    <row r="10797" spans="4:7" x14ac:dyDescent="0.2">
      <c r="D10797" s="13"/>
      <c r="G10797" s="13"/>
    </row>
    <row r="10798" spans="4:7" x14ac:dyDescent="0.2">
      <c r="D10798" s="13"/>
      <c r="G10798" s="13"/>
    </row>
    <row r="10799" spans="4:7" x14ac:dyDescent="0.2">
      <c r="D10799" s="13"/>
      <c r="G10799" s="13"/>
    </row>
    <row r="10800" spans="4:7" x14ac:dyDescent="0.2">
      <c r="D10800" s="13"/>
      <c r="G10800" s="13"/>
    </row>
    <row r="10801" spans="4:7" x14ac:dyDescent="0.2">
      <c r="D10801" s="13"/>
      <c r="G10801" s="13"/>
    </row>
    <row r="10802" spans="4:7" x14ac:dyDescent="0.2">
      <c r="D10802" s="13"/>
      <c r="G10802" s="13"/>
    </row>
    <row r="10803" spans="4:7" x14ac:dyDescent="0.2">
      <c r="D10803" s="13"/>
      <c r="G10803" s="13"/>
    </row>
    <row r="10804" spans="4:7" x14ac:dyDescent="0.2">
      <c r="D10804" s="13"/>
      <c r="G10804" s="13"/>
    </row>
    <row r="10805" spans="4:7" x14ac:dyDescent="0.2">
      <c r="D10805" s="13"/>
      <c r="G10805" s="13"/>
    </row>
    <row r="10806" spans="4:7" x14ac:dyDescent="0.2">
      <c r="D10806" s="13"/>
      <c r="G10806" s="13"/>
    </row>
    <row r="10807" spans="4:7" x14ac:dyDescent="0.2">
      <c r="D10807" s="13"/>
      <c r="G10807" s="13"/>
    </row>
    <row r="10808" spans="4:7" x14ac:dyDescent="0.2">
      <c r="D10808" s="13"/>
      <c r="G10808" s="13"/>
    </row>
    <row r="10809" spans="4:7" x14ac:dyDescent="0.2">
      <c r="D10809" s="13"/>
      <c r="G10809" s="13"/>
    </row>
    <row r="10810" spans="4:7" x14ac:dyDescent="0.2">
      <c r="D10810" s="13"/>
      <c r="G10810" s="13"/>
    </row>
    <row r="10811" spans="4:7" x14ac:dyDescent="0.2">
      <c r="D10811" s="13"/>
      <c r="G10811" s="13"/>
    </row>
    <row r="10812" spans="4:7" x14ac:dyDescent="0.2">
      <c r="D10812" s="13"/>
      <c r="G10812" s="13"/>
    </row>
    <row r="10813" spans="4:7" x14ac:dyDescent="0.2">
      <c r="D10813" s="13"/>
      <c r="G10813" s="13"/>
    </row>
    <row r="10814" spans="4:7" x14ac:dyDescent="0.2">
      <c r="D10814" s="13"/>
      <c r="G10814" s="13"/>
    </row>
    <row r="10815" spans="4:7" x14ac:dyDescent="0.2">
      <c r="D10815" s="13"/>
      <c r="G10815" s="13"/>
    </row>
    <row r="10816" spans="4:7" x14ac:dyDescent="0.2">
      <c r="D10816" s="13"/>
      <c r="G10816" s="13"/>
    </row>
    <row r="10817" spans="4:7" x14ac:dyDescent="0.2">
      <c r="D10817" s="13"/>
      <c r="G10817" s="13"/>
    </row>
    <row r="10818" spans="4:7" x14ac:dyDescent="0.2">
      <c r="D10818" s="13"/>
      <c r="G10818" s="13"/>
    </row>
    <row r="10819" spans="4:7" x14ac:dyDescent="0.2">
      <c r="D10819" s="13"/>
      <c r="G10819" s="13"/>
    </row>
    <row r="10820" spans="4:7" x14ac:dyDescent="0.2">
      <c r="D10820" s="13"/>
      <c r="G10820" s="13"/>
    </row>
    <row r="10821" spans="4:7" x14ac:dyDescent="0.2">
      <c r="D10821" s="13"/>
      <c r="G10821" s="13"/>
    </row>
    <row r="10822" spans="4:7" x14ac:dyDescent="0.2">
      <c r="D10822" s="13"/>
      <c r="G10822" s="13"/>
    </row>
    <row r="10823" spans="4:7" x14ac:dyDescent="0.2">
      <c r="D10823" s="13"/>
      <c r="G10823" s="13"/>
    </row>
    <row r="10824" spans="4:7" x14ac:dyDescent="0.2">
      <c r="D10824" s="13"/>
      <c r="G10824" s="13"/>
    </row>
    <row r="10825" spans="4:7" x14ac:dyDescent="0.2">
      <c r="D10825" s="13"/>
      <c r="G10825" s="13"/>
    </row>
    <row r="10826" spans="4:7" x14ac:dyDescent="0.2">
      <c r="D10826" s="13"/>
      <c r="G10826" s="13"/>
    </row>
    <row r="10827" spans="4:7" x14ac:dyDescent="0.2">
      <c r="D10827" s="13"/>
      <c r="G10827" s="13"/>
    </row>
    <row r="10828" spans="4:7" x14ac:dyDescent="0.2">
      <c r="D10828" s="13"/>
      <c r="G10828" s="13"/>
    </row>
    <row r="10829" spans="4:7" x14ac:dyDescent="0.2">
      <c r="D10829" s="13"/>
      <c r="G10829" s="13"/>
    </row>
    <row r="10830" spans="4:7" x14ac:dyDescent="0.2">
      <c r="D10830" s="13"/>
      <c r="G10830" s="13"/>
    </row>
    <row r="10831" spans="4:7" x14ac:dyDescent="0.2">
      <c r="D10831" s="13"/>
      <c r="G10831" s="13"/>
    </row>
    <row r="10832" spans="4:7" x14ac:dyDescent="0.2">
      <c r="D10832" s="13"/>
      <c r="G10832" s="13"/>
    </row>
    <row r="10833" spans="4:7" x14ac:dyDescent="0.2">
      <c r="D10833" s="13"/>
      <c r="G10833" s="13"/>
    </row>
    <row r="10834" spans="4:7" x14ac:dyDescent="0.2">
      <c r="D10834" s="13"/>
      <c r="G10834" s="13"/>
    </row>
    <row r="10835" spans="4:7" x14ac:dyDescent="0.2">
      <c r="D10835" s="13"/>
      <c r="G10835" s="13"/>
    </row>
    <row r="10836" spans="4:7" x14ac:dyDescent="0.2">
      <c r="D10836" s="13"/>
      <c r="G10836" s="13"/>
    </row>
    <row r="10837" spans="4:7" x14ac:dyDescent="0.2">
      <c r="D10837" s="13"/>
      <c r="G10837" s="13"/>
    </row>
    <row r="10838" spans="4:7" x14ac:dyDescent="0.2">
      <c r="D10838" s="13"/>
      <c r="G10838" s="13"/>
    </row>
    <row r="10839" spans="4:7" x14ac:dyDescent="0.2">
      <c r="D10839" s="13"/>
      <c r="G10839" s="13"/>
    </row>
    <row r="10840" spans="4:7" x14ac:dyDescent="0.2">
      <c r="D10840" s="13"/>
      <c r="G10840" s="13"/>
    </row>
    <row r="10841" spans="4:7" x14ac:dyDescent="0.2">
      <c r="D10841" s="13"/>
      <c r="G10841" s="13"/>
    </row>
    <row r="10842" spans="4:7" x14ac:dyDescent="0.2">
      <c r="D10842" s="13"/>
      <c r="G10842" s="13"/>
    </row>
    <row r="10843" spans="4:7" x14ac:dyDescent="0.2">
      <c r="D10843" s="13"/>
      <c r="G10843" s="13"/>
    </row>
    <row r="10844" spans="4:7" x14ac:dyDescent="0.2">
      <c r="D10844" s="13"/>
      <c r="G10844" s="13"/>
    </row>
    <row r="10845" spans="4:7" x14ac:dyDescent="0.2">
      <c r="D10845" s="13"/>
      <c r="G10845" s="13"/>
    </row>
    <row r="10846" spans="4:7" x14ac:dyDescent="0.2">
      <c r="D10846" s="13"/>
      <c r="G10846" s="13"/>
    </row>
    <row r="10847" spans="4:7" x14ac:dyDescent="0.2">
      <c r="D10847" s="13"/>
      <c r="G10847" s="13"/>
    </row>
    <row r="10848" spans="4:7" x14ac:dyDescent="0.2">
      <c r="D10848" s="13"/>
      <c r="G10848" s="13"/>
    </row>
    <row r="10849" spans="4:7" x14ac:dyDescent="0.2">
      <c r="D10849" s="13"/>
      <c r="G10849" s="13"/>
    </row>
    <row r="10850" spans="4:7" x14ac:dyDescent="0.2">
      <c r="D10850" s="13"/>
      <c r="G10850" s="13"/>
    </row>
    <row r="10851" spans="4:7" x14ac:dyDescent="0.2">
      <c r="D10851" s="13"/>
      <c r="G10851" s="13"/>
    </row>
    <row r="10852" spans="4:7" x14ac:dyDescent="0.2">
      <c r="D10852" s="13"/>
      <c r="G10852" s="13"/>
    </row>
    <row r="10853" spans="4:7" x14ac:dyDescent="0.2">
      <c r="D10853" s="13"/>
      <c r="G10853" s="13"/>
    </row>
    <row r="10854" spans="4:7" x14ac:dyDescent="0.2">
      <c r="D10854" s="13"/>
      <c r="G10854" s="13"/>
    </row>
    <row r="10855" spans="4:7" x14ac:dyDescent="0.2">
      <c r="D10855" s="13"/>
      <c r="G10855" s="13"/>
    </row>
    <row r="10856" spans="4:7" x14ac:dyDescent="0.2">
      <c r="D10856" s="13"/>
      <c r="G10856" s="13"/>
    </row>
    <row r="10857" spans="4:7" x14ac:dyDescent="0.2">
      <c r="D10857" s="13"/>
      <c r="G10857" s="13"/>
    </row>
    <row r="10858" spans="4:7" x14ac:dyDescent="0.2">
      <c r="D10858" s="13"/>
      <c r="G10858" s="13"/>
    </row>
    <row r="10859" spans="4:7" x14ac:dyDescent="0.2">
      <c r="D10859" s="13"/>
      <c r="G10859" s="13"/>
    </row>
    <row r="10860" spans="4:7" x14ac:dyDescent="0.2">
      <c r="D10860" s="13"/>
      <c r="G10860" s="13"/>
    </row>
    <row r="10861" spans="4:7" x14ac:dyDescent="0.2">
      <c r="D10861" s="13"/>
      <c r="G10861" s="13"/>
    </row>
    <row r="10862" spans="4:7" x14ac:dyDescent="0.2">
      <c r="D10862" s="13"/>
      <c r="G10862" s="13"/>
    </row>
    <row r="10863" spans="4:7" x14ac:dyDescent="0.2">
      <c r="D10863" s="13"/>
      <c r="G10863" s="13"/>
    </row>
    <row r="10864" spans="4:7" x14ac:dyDescent="0.2">
      <c r="D10864" s="13"/>
      <c r="G10864" s="13"/>
    </row>
    <row r="10865" spans="4:7" x14ac:dyDescent="0.2">
      <c r="D10865" s="13"/>
      <c r="G10865" s="13"/>
    </row>
    <row r="10866" spans="4:7" x14ac:dyDescent="0.2">
      <c r="D10866" s="13"/>
      <c r="G10866" s="13"/>
    </row>
    <row r="10867" spans="4:7" x14ac:dyDescent="0.2">
      <c r="D10867" s="13"/>
      <c r="G10867" s="13"/>
    </row>
    <row r="10868" spans="4:7" x14ac:dyDescent="0.2">
      <c r="D10868" s="13"/>
      <c r="G10868" s="13"/>
    </row>
    <row r="10869" spans="4:7" x14ac:dyDescent="0.2">
      <c r="D10869" s="13"/>
      <c r="G10869" s="13"/>
    </row>
    <row r="10870" spans="4:7" x14ac:dyDescent="0.2">
      <c r="D10870" s="13"/>
      <c r="G10870" s="13"/>
    </row>
    <row r="10871" spans="4:7" x14ac:dyDescent="0.2">
      <c r="D10871" s="13"/>
      <c r="G10871" s="13"/>
    </row>
    <row r="10872" spans="4:7" x14ac:dyDescent="0.2">
      <c r="D10872" s="13"/>
      <c r="G10872" s="13"/>
    </row>
    <row r="10873" spans="4:7" x14ac:dyDescent="0.2">
      <c r="D10873" s="13"/>
      <c r="G10873" s="13"/>
    </row>
    <row r="10874" spans="4:7" x14ac:dyDescent="0.2">
      <c r="D10874" s="13"/>
      <c r="G10874" s="13"/>
    </row>
    <row r="10875" spans="4:7" x14ac:dyDescent="0.2">
      <c r="D10875" s="13"/>
      <c r="G10875" s="13"/>
    </row>
    <row r="10876" spans="4:7" x14ac:dyDescent="0.2">
      <c r="D10876" s="13"/>
      <c r="G10876" s="13"/>
    </row>
    <row r="10877" spans="4:7" x14ac:dyDescent="0.2">
      <c r="D10877" s="13"/>
      <c r="G10877" s="13"/>
    </row>
    <row r="10878" spans="4:7" x14ac:dyDescent="0.2">
      <c r="D10878" s="13"/>
      <c r="G10878" s="13"/>
    </row>
    <row r="10879" spans="4:7" x14ac:dyDescent="0.2">
      <c r="D10879" s="13"/>
      <c r="G10879" s="13"/>
    </row>
    <row r="10880" spans="4:7" x14ac:dyDescent="0.2">
      <c r="D10880" s="13"/>
      <c r="G10880" s="13"/>
    </row>
    <row r="10881" spans="4:7" x14ac:dyDescent="0.2">
      <c r="D10881" s="13"/>
      <c r="G10881" s="13"/>
    </row>
    <row r="10882" spans="4:7" x14ac:dyDescent="0.2">
      <c r="D10882" s="13"/>
      <c r="G10882" s="13"/>
    </row>
    <row r="10883" spans="4:7" x14ac:dyDescent="0.2">
      <c r="D10883" s="13"/>
      <c r="G10883" s="13"/>
    </row>
    <row r="10884" spans="4:7" x14ac:dyDescent="0.2">
      <c r="D10884" s="13"/>
      <c r="G10884" s="13"/>
    </row>
    <row r="10885" spans="4:7" x14ac:dyDescent="0.2">
      <c r="D10885" s="13"/>
      <c r="G10885" s="13"/>
    </row>
    <row r="10886" spans="4:7" x14ac:dyDescent="0.2">
      <c r="D10886" s="13"/>
      <c r="G10886" s="13"/>
    </row>
    <row r="10887" spans="4:7" x14ac:dyDescent="0.2">
      <c r="D10887" s="13"/>
      <c r="G10887" s="13"/>
    </row>
    <row r="10888" spans="4:7" x14ac:dyDescent="0.2">
      <c r="D10888" s="13"/>
      <c r="G10888" s="13"/>
    </row>
    <row r="10889" spans="4:7" x14ac:dyDescent="0.2">
      <c r="D10889" s="13"/>
      <c r="G10889" s="13"/>
    </row>
    <row r="10890" spans="4:7" x14ac:dyDescent="0.2">
      <c r="D10890" s="13"/>
      <c r="G10890" s="13"/>
    </row>
    <row r="10891" spans="4:7" x14ac:dyDescent="0.2">
      <c r="D10891" s="13"/>
      <c r="G10891" s="13"/>
    </row>
    <row r="10892" spans="4:7" x14ac:dyDescent="0.2">
      <c r="D10892" s="13"/>
      <c r="G10892" s="13"/>
    </row>
    <row r="10893" spans="4:7" x14ac:dyDescent="0.2">
      <c r="D10893" s="13"/>
      <c r="G10893" s="13"/>
    </row>
    <row r="10894" spans="4:7" x14ac:dyDescent="0.2">
      <c r="D10894" s="13"/>
      <c r="G10894" s="13"/>
    </row>
    <row r="10895" spans="4:7" x14ac:dyDescent="0.2">
      <c r="D10895" s="13"/>
      <c r="G10895" s="13"/>
    </row>
    <row r="10896" spans="4:7" x14ac:dyDescent="0.2">
      <c r="D10896" s="13"/>
      <c r="G10896" s="13"/>
    </row>
    <row r="10897" spans="4:7" x14ac:dyDescent="0.2">
      <c r="D10897" s="13"/>
      <c r="G10897" s="13"/>
    </row>
    <row r="10898" spans="4:7" x14ac:dyDescent="0.2">
      <c r="D10898" s="13"/>
      <c r="G10898" s="13"/>
    </row>
    <row r="10899" spans="4:7" x14ac:dyDescent="0.2">
      <c r="D10899" s="13"/>
      <c r="G10899" s="13"/>
    </row>
    <row r="10900" spans="4:7" x14ac:dyDescent="0.2">
      <c r="D10900" s="13"/>
      <c r="G10900" s="13"/>
    </row>
    <row r="10901" spans="4:7" x14ac:dyDescent="0.2">
      <c r="D10901" s="13"/>
      <c r="G10901" s="13"/>
    </row>
    <row r="10902" spans="4:7" x14ac:dyDescent="0.2">
      <c r="D10902" s="13"/>
      <c r="G10902" s="13"/>
    </row>
    <row r="10903" spans="4:7" x14ac:dyDescent="0.2">
      <c r="D10903" s="13"/>
      <c r="G10903" s="13"/>
    </row>
    <row r="10904" spans="4:7" x14ac:dyDescent="0.2">
      <c r="D10904" s="13"/>
      <c r="G10904" s="13"/>
    </row>
    <row r="10905" spans="4:7" x14ac:dyDescent="0.2">
      <c r="D10905" s="13"/>
      <c r="G10905" s="13"/>
    </row>
    <row r="10906" spans="4:7" x14ac:dyDescent="0.2">
      <c r="D10906" s="13"/>
      <c r="G10906" s="13"/>
    </row>
    <row r="10907" spans="4:7" x14ac:dyDescent="0.2">
      <c r="D10907" s="13"/>
      <c r="G10907" s="13"/>
    </row>
    <row r="10908" spans="4:7" x14ac:dyDescent="0.2">
      <c r="D10908" s="13"/>
      <c r="G10908" s="13"/>
    </row>
    <row r="10909" spans="4:7" x14ac:dyDescent="0.2">
      <c r="D10909" s="13"/>
      <c r="G10909" s="13"/>
    </row>
    <row r="10910" spans="4:7" x14ac:dyDescent="0.2">
      <c r="D10910" s="13"/>
      <c r="G10910" s="13"/>
    </row>
    <row r="10911" spans="4:7" x14ac:dyDescent="0.2">
      <c r="D10911" s="13"/>
      <c r="G10911" s="13"/>
    </row>
    <row r="10912" spans="4:7" x14ac:dyDescent="0.2">
      <c r="D10912" s="13"/>
      <c r="G10912" s="13"/>
    </row>
    <row r="10913" spans="4:7" x14ac:dyDescent="0.2">
      <c r="D10913" s="13"/>
      <c r="G10913" s="13"/>
    </row>
    <row r="10914" spans="4:7" x14ac:dyDescent="0.2">
      <c r="D10914" s="13"/>
      <c r="G10914" s="13"/>
    </row>
    <row r="10915" spans="4:7" x14ac:dyDescent="0.2">
      <c r="D10915" s="13"/>
      <c r="G10915" s="13"/>
    </row>
    <row r="10916" spans="4:7" x14ac:dyDescent="0.2">
      <c r="D10916" s="13"/>
      <c r="G10916" s="13"/>
    </row>
    <row r="10917" spans="4:7" x14ac:dyDescent="0.2">
      <c r="D10917" s="13"/>
      <c r="G10917" s="13"/>
    </row>
    <row r="10918" spans="4:7" x14ac:dyDescent="0.2">
      <c r="D10918" s="13"/>
      <c r="G10918" s="13"/>
    </row>
    <row r="10919" spans="4:7" x14ac:dyDescent="0.2">
      <c r="D10919" s="13"/>
      <c r="G10919" s="13"/>
    </row>
    <row r="10920" spans="4:7" x14ac:dyDescent="0.2">
      <c r="D10920" s="13"/>
      <c r="G10920" s="13"/>
    </row>
    <row r="10921" spans="4:7" x14ac:dyDescent="0.2">
      <c r="D10921" s="13"/>
      <c r="G10921" s="13"/>
    </row>
    <row r="10922" spans="4:7" x14ac:dyDescent="0.2">
      <c r="D10922" s="13"/>
      <c r="G10922" s="13"/>
    </row>
    <row r="10923" spans="4:7" x14ac:dyDescent="0.2">
      <c r="D10923" s="13"/>
      <c r="G10923" s="13"/>
    </row>
    <row r="10924" spans="4:7" x14ac:dyDescent="0.2">
      <c r="D10924" s="13"/>
      <c r="G10924" s="13"/>
    </row>
    <row r="10925" spans="4:7" x14ac:dyDescent="0.2">
      <c r="D10925" s="13"/>
      <c r="G10925" s="13"/>
    </row>
    <row r="10926" spans="4:7" x14ac:dyDescent="0.2">
      <c r="D10926" s="13"/>
      <c r="G10926" s="13"/>
    </row>
    <row r="10927" spans="4:7" x14ac:dyDescent="0.2">
      <c r="D10927" s="13"/>
      <c r="G10927" s="13"/>
    </row>
    <row r="10928" spans="4:7" x14ac:dyDescent="0.2">
      <c r="D10928" s="13"/>
      <c r="G10928" s="13"/>
    </row>
    <row r="10929" spans="4:7" x14ac:dyDescent="0.2">
      <c r="D10929" s="13"/>
      <c r="G10929" s="13"/>
    </row>
    <row r="10930" spans="4:7" x14ac:dyDescent="0.2">
      <c r="D10930" s="13"/>
      <c r="G10930" s="13"/>
    </row>
    <row r="10931" spans="4:7" x14ac:dyDescent="0.2">
      <c r="D10931" s="13"/>
      <c r="G10931" s="13"/>
    </row>
    <row r="10932" spans="4:7" x14ac:dyDescent="0.2">
      <c r="D10932" s="13"/>
      <c r="G10932" s="13"/>
    </row>
    <row r="10933" spans="4:7" x14ac:dyDescent="0.2">
      <c r="D10933" s="13"/>
      <c r="G10933" s="13"/>
    </row>
    <row r="10934" spans="4:7" x14ac:dyDescent="0.2">
      <c r="D10934" s="13"/>
      <c r="G10934" s="13"/>
    </row>
    <row r="10935" spans="4:7" x14ac:dyDescent="0.2">
      <c r="D10935" s="13"/>
      <c r="G10935" s="13"/>
    </row>
    <row r="10936" spans="4:7" x14ac:dyDescent="0.2">
      <c r="D10936" s="13"/>
      <c r="G10936" s="13"/>
    </row>
    <row r="10937" spans="4:7" x14ac:dyDescent="0.2">
      <c r="D10937" s="13"/>
      <c r="G10937" s="13"/>
    </row>
    <row r="10938" spans="4:7" x14ac:dyDescent="0.2">
      <c r="D10938" s="13"/>
      <c r="G10938" s="13"/>
    </row>
    <row r="10939" spans="4:7" x14ac:dyDescent="0.2">
      <c r="D10939" s="13"/>
      <c r="G10939" s="13"/>
    </row>
    <row r="10940" spans="4:7" x14ac:dyDescent="0.2">
      <c r="D10940" s="13"/>
      <c r="G10940" s="13"/>
    </row>
    <row r="10941" spans="4:7" x14ac:dyDescent="0.2">
      <c r="D10941" s="13"/>
      <c r="G10941" s="13"/>
    </row>
    <row r="10942" spans="4:7" x14ac:dyDescent="0.2">
      <c r="D10942" s="13"/>
      <c r="G10942" s="13"/>
    </row>
    <row r="10943" spans="4:7" x14ac:dyDescent="0.2">
      <c r="D10943" s="13"/>
      <c r="G10943" s="13"/>
    </row>
    <row r="10944" spans="4:7" x14ac:dyDescent="0.2">
      <c r="D10944" s="13"/>
      <c r="G10944" s="13"/>
    </row>
    <row r="10945" spans="4:7" x14ac:dyDescent="0.2">
      <c r="D10945" s="13"/>
      <c r="G10945" s="13"/>
    </row>
    <row r="10946" spans="4:7" x14ac:dyDescent="0.2">
      <c r="D10946" s="13"/>
      <c r="G10946" s="13"/>
    </row>
    <row r="10947" spans="4:7" x14ac:dyDescent="0.2">
      <c r="D10947" s="13"/>
      <c r="G10947" s="13"/>
    </row>
    <row r="10948" spans="4:7" x14ac:dyDescent="0.2">
      <c r="D10948" s="13"/>
      <c r="G10948" s="13"/>
    </row>
    <row r="10949" spans="4:7" x14ac:dyDescent="0.2">
      <c r="D10949" s="13"/>
      <c r="G10949" s="13"/>
    </row>
    <row r="10950" spans="4:7" x14ac:dyDescent="0.2">
      <c r="D10950" s="13"/>
      <c r="G10950" s="13"/>
    </row>
    <row r="10951" spans="4:7" x14ac:dyDescent="0.2">
      <c r="D10951" s="13"/>
      <c r="G10951" s="13"/>
    </row>
    <row r="10952" spans="4:7" x14ac:dyDescent="0.2">
      <c r="D10952" s="13"/>
      <c r="G10952" s="13"/>
    </row>
    <row r="10953" spans="4:7" x14ac:dyDescent="0.2">
      <c r="D10953" s="13"/>
      <c r="G10953" s="13"/>
    </row>
    <row r="10954" spans="4:7" x14ac:dyDescent="0.2">
      <c r="D10954" s="13"/>
      <c r="G10954" s="13"/>
    </row>
    <row r="10955" spans="4:7" x14ac:dyDescent="0.2">
      <c r="D10955" s="13"/>
      <c r="G10955" s="13"/>
    </row>
    <row r="10956" spans="4:7" x14ac:dyDescent="0.2">
      <c r="D10956" s="13"/>
      <c r="G10956" s="13"/>
    </row>
    <row r="10957" spans="4:7" x14ac:dyDescent="0.2">
      <c r="D10957" s="13"/>
      <c r="G10957" s="13"/>
    </row>
    <row r="10958" spans="4:7" x14ac:dyDescent="0.2">
      <c r="D10958" s="13"/>
      <c r="G10958" s="13"/>
    </row>
    <row r="10959" spans="4:7" x14ac:dyDescent="0.2">
      <c r="D10959" s="13"/>
      <c r="G10959" s="13"/>
    </row>
    <row r="10960" spans="4:7" x14ac:dyDescent="0.2">
      <c r="D10960" s="13"/>
      <c r="G10960" s="13"/>
    </row>
    <row r="10961" spans="4:7" x14ac:dyDescent="0.2">
      <c r="D10961" s="13"/>
      <c r="G10961" s="13"/>
    </row>
    <row r="10962" spans="4:7" x14ac:dyDescent="0.2">
      <c r="D10962" s="13"/>
      <c r="G10962" s="13"/>
    </row>
    <row r="10963" spans="4:7" x14ac:dyDescent="0.2">
      <c r="D10963" s="13"/>
      <c r="G10963" s="13"/>
    </row>
    <row r="10964" spans="4:7" x14ac:dyDescent="0.2">
      <c r="D10964" s="13"/>
      <c r="G10964" s="13"/>
    </row>
    <row r="10965" spans="4:7" x14ac:dyDescent="0.2">
      <c r="D10965" s="13"/>
      <c r="G10965" s="13"/>
    </row>
    <row r="10966" spans="4:7" x14ac:dyDescent="0.2">
      <c r="D10966" s="13"/>
      <c r="G10966" s="13"/>
    </row>
    <row r="10967" spans="4:7" x14ac:dyDescent="0.2">
      <c r="D10967" s="13"/>
      <c r="G10967" s="13"/>
    </row>
    <row r="10968" spans="4:7" x14ac:dyDescent="0.2">
      <c r="D10968" s="13"/>
      <c r="G10968" s="13"/>
    </row>
    <row r="10969" spans="4:7" x14ac:dyDescent="0.2">
      <c r="D10969" s="13"/>
      <c r="G10969" s="13"/>
    </row>
    <row r="10970" spans="4:7" x14ac:dyDescent="0.2">
      <c r="D10970" s="13"/>
      <c r="G10970" s="13"/>
    </row>
    <row r="10971" spans="4:7" x14ac:dyDescent="0.2">
      <c r="D10971" s="13"/>
      <c r="G10971" s="13"/>
    </row>
    <row r="10972" spans="4:7" x14ac:dyDescent="0.2">
      <c r="D10972" s="13"/>
      <c r="G10972" s="13"/>
    </row>
    <row r="10973" spans="4:7" x14ac:dyDescent="0.2">
      <c r="D10973" s="13"/>
      <c r="G10973" s="13"/>
    </row>
    <row r="10974" spans="4:7" x14ac:dyDescent="0.2">
      <c r="D10974" s="13"/>
      <c r="G10974" s="13"/>
    </row>
    <row r="10975" spans="4:7" x14ac:dyDescent="0.2">
      <c r="D10975" s="13"/>
      <c r="G10975" s="13"/>
    </row>
    <row r="10976" spans="4:7" x14ac:dyDescent="0.2">
      <c r="D10976" s="13"/>
      <c r="G10976" s="13"/>
    </row>
    <row r="10977" spans="4:7" x14ac:dyDescent="0.2">
      <c r="D10977" s="13"/>
      <c r="G10977" s="13"/>
    </row>
    <row r="10978" spans="4:7" x14ac:dyDescent="0.2">
      <c r="D10978" s="13"/>
      <c r="G10978" s="13"/>
    </row>
    <row r="10979" spans="4:7" x14ac:dyDescent="0.2">
      <c r="D10979" s="13"/>
      <c r="G10979" s="13"/>
    </row>
    <row r="10980" spans="4:7" x14ac:dyDescent="0.2">
      <c r="D10980" s="13"/>
      <c r="G10980" s="13"/>
    </row>
    <row r="10981" spans="4:7" x14ac:dyDescent="0.2">
      <c r="D10981" s="13"/>
      <c r="G10981" s="13"/>
    </row>
    <row r="10982" spans="4:7" x14ac:dyDescent="0.2">
      <c r="D10982" s="13"/>
      <c r="G10982" s="13"/>
    </row>
    <row r="10983" spans="4:7" x14ac:dyDescent="0.2">
      <c r="D10983" s="13"/>
      <c r="G10983" s="13"/>
    </row>
    <row r="10984" spans="4:7" x14ac:dyDescent="0.2">
      <c r="D10984" s="13"/>
      <c r="G10984" s="13"/>
    </row>
    <row r="10985" spans="4:7" x14ac:dyDescent="0.2">
      <c r="D10985" s="13"/>
      <c r="G10985" s="13"/>
    </row>
    <row r="10986" spans="4:7" x14ac:dyDescent="0.2">
      <c r="D10986" s="13"/>
      <c r="G10986" s="13"/>
    </row>
    <row r="10987" spans="4:7" x14ac:dyDescent="0.2">
      <c r="D10987" s="13"/>
      <c r="G10987" s="13"/>
    </row>
    <row r="10988" spans="4:7" x14ac:dyDescent="0.2">
      <c r="D10988" s="13"/>
      <c r="G10988" s="13"/>
    </row>
    <row r="10989" spans="4:7" x14ac:dyDescent="0.2">
      <c r="D10989" s="13"/>
      <c r="G10989" s="13"/>
    </row>
    <row r="10990" spans="4:7" x14ac:dyDescent="0.2">
      <c r="D10990" s="13"/>
      <c r="G10990" s="13"/>
    </row>
    <row r="10991" spans="4:7" x14ac:dyDescent="0.2">
      <c r="D10991" s="13"/>
      <c r="G10991" s="13"/>
    </row>
    <row r="10992" spans="4:7" x14ac:dyDescent="0.2">
      <c r="D10992" s="13"/>
      <c r="G10992" s="13"/>
    </row>
    <row r="10993" spans="4:7" x14ac:dyDescent="0.2">
      <c r="D10993" s="13"/>
      <c r="G10993" s="13"/>
    </row>
    <row r="10994" spans="4:7" x14ac:dyDescent="0.2">
      <c r="D10994" s="13"/>
      <c r="G10994" s="13"/>
    </row>
    <row r="10995" spans="4:7" x14ac:dyDescent="0.2">
      <c r="D10995" s="13"/>
      <c r="G10995" s="13"/>
    </row>
    <row r="10996" spans="4:7" x14ac:dyDescent="0.2">
      <c r="D10996" s="13"/>
      <c r="G10996" s="13"/>
    </row>
    <row r="10997" spans="4:7" x14ac:dyDescent="0.2">
      <c r="D10997" s="13"/>
      <c r="G10997" s="13"/>
    </row>
    <row r="10998" spans="4:7" x14ac:dyDescent="0.2">
      <c r="D10998" s="13"/>
      <c r="G10998" s="13"/>
    </row>
    <row r="10999" spans="4:7" x14ac:dyDescent="0.2">
      <c r="D10999" s="13"/>
      <c r="G10999" s="13"/>
    </row>
    <row r="11000" spans="4:7" x14ac:dyDescent="0.2">
      <c r="D11000" s="13"/>
      <c r="G11000" s="13"/>
    </row>
    <row r="11001" spans="4:7" x14ac:dyDescent="0.2">
      <c r="D11001" s="13"/>
      <c r="G11001" s="13"/>
    </row>
    <row r="11002" spans="4:7" x14ac:dyDescent="0.2">
      <c r="D11002" s="13"/>
      <c r="G11002" s="13"/>
    </row>
    <row r="11003" spans="4:7" x14ac:dyDescent="0.2">
      <c r="D11003" s="13"/>
      <c r="G11003" s="13"/>
    </row>
    <row r="11004" spans="4:7" x14ac:dyDescent="0.2">
      <c r="D11004" s="13"/>
      <c r="G11004" s="13"/>
    </row>
    <row r="11005" spans="4:7" x14ac:dyDescent="0.2">
      <c r="D11005" s="13"/>
      <c r="G11005" s="13"/>
    </row>
    <row r="11006" spans="4:7" x14ac:dyDescent="0.2">
      <c r="D11006" s="13"/>
      <c r="G11006" s="13"/>
    </row>
    <row r="11007" spans="4:7" x14ac:dyDescent="0.2">
      <c r="D11007" s="13"/>
      <c r="G11007" s="13"/>
    </row>
    <row r="11008" spans="4:7" x14ac:dyDescent="0.2">
      <c r="D11008" s="13"/>
      <c r="G11008" s="13"/>
    </row>
    <row r="11009" spans="4:7" x14ac:dyDescent="0.2">
      <c r="D11009" s="13"/>
      <c r="G11009" s="13"/>
    </row>
    <row r="11010" spans="4:7" x14ac:dyDescent="0.2">
      <c r="D11010" s="13"/>
      <c r="G11010" s="13"/>
    </row>
    <row r="11011" spans="4:7" x14ac:dyDescent="0.2">
      <c r="D11011" s="13"/>
      <c r="G11011" s="13"/>
    </row>
    <row r="11012" spans="4:7" x14ac:dyDescent="0.2">
      <c r="D11012" s="13"/>
      <c r="G11012" s="13"/>
    </row>
    <row r="11013" spans="4:7" x14ac:dyDescent="0.2">
      <c r="D11013" s="13"/>
      <c r="G11013" s="13"/>
    </row>
    <row r="11014" spans="4:7" x14ac:dyDescent="0.2">
      <c r="D11014" s="13"/>
      <c r="G11014" s="13"/>
    </row>
    <row r="11015" spans="4:7" x14ac:dyDescent="0.2">
      <c r="D11015" s="13"/>
      <c r="G11015" s="13"/>
    </row>
    <row r="11016" spans="4:7" x14ac:dyDescent="0.2">
      <c r="D11016" s="13"/>
      <c r="G11016" s="13"/>
    </row>
    <row r="11017" spans="4:7" x14ac:dyDescent="0.2">
      <c r="D11017" s="13"/>
      <c r="G11017" s="13"/>
    </row>
    <row r="11018" spans="4:7" x14ac:dyDescent="0.2">
      <c r="D11018" s="13"/>
      <c r="G11018" s="13"/>
    </row>
    <row r="11019" spans="4:7" x14ac:dyDescent="0.2">
      <c r="D11019" s="13"/>
      <c r="G11019" s="13"/>
    </row>
    <row r="11020" spans="4:7" x14ac:dyDescent="0.2">
      <c r="D11020" s="13"/>
      <c r="G11020" s="13"/>
    </row>
    <row r="11021" spans="4:7" x14ac:dyDescent="0.2">
      <c r="D11021" s="13"/>
      <c r="G11021" s="13"/>
    </row>
    <row r="11022" spans="4:7" x14ac:dyDescent="0.2">
      <c r="D11022" s="13"/>
      <c r="G11022" s="13"/>
    </row>
    <row r="11023" spans="4:7" x14ac:dyDescent="0.2">
      <c r="D11023" s="13"/>
      <c r="G11023" s="13"/>
    </row>
    <row r="11024" spans="4:7" x14ac:dyDescent="0.2">
      <c r="D11024" s="13"/>
      <c r="G11024" s="13"/>
    </row>
    <row r="11025" spans="4:7" x14ac:dyDescent="0.2">
      <c r="D11025" s="13"/>
      <c r="G11025" s="13"/>
    </row>
    <row r="11026" spans="4:7" x14ac:dyDescent="0.2">
      <c r="D11026" s="13"/>
      <c r="G11026" s="13"/>
    </row>
    <row r="11027" spans="4:7" x14ac:dyDescent="0.2">
      <c r="D11027" s="13"/>
      <c r="G11027" s="13"/>
    </row>
    <row r="11028" spans="4:7" x14ac:dyDescent="0.2">
      <c r="D11028" s="13"/>
      <c r="G11028" s="13"/>
    </row>
    <row r="11029" spans="4:7" x14ac:dyDescent="0.2">
      <c r="D11029" s="13"/>
      <c r="G11029" s="13"/>
    </row>
    <row r="11030" spans="4:7" x14ac:dyDescent="0.2">
      <c r="D11030" s="13"/>
      <c r="G11030" s="13"/>
    </row>
    <row r="11031" spans="4:7" x14ac:dyDescent="0.2">
      <c r="D11031" s="13"/>
      <c r="G11031" s="13"/>
    </row>
    <row r="11032" spans="4:7" x14ac:dyDescent="0.2">
      <c r="D11032" s="13"/>
      <c r="G11032" s="13"/>
    </row>
    <row r="11033" spans="4:7" x14ac:dyDescent="0.2">
      <c r="D11033" s="13"/>
      <c r="G11033" s="13"/>
    </row>
    <row r="11034" spans="4:7" x14ac:dyDescent="0.2">
      <c r="D11034" s="13"/>
      <c r="G11034" s="13"/>
    </row>
    <row r="11035" spans="4:7" x14ac:dyDescent="0.2">
      <c r="D11035" s="13"/>
      <c r="G11035" s="13"/>
    </row>
    <row r="11036" spans="4:7" x14ac:dyDescent="0.2">
      <c r="D11036" s="13"/>
      <c r="G11036" s="13"/>
    </row>
    <row r="11037" spans="4:7" x14ac:dyDescent="0.2">
      <c r="D11037" s="13"/>
      <c r="G11037" s="13"/>
    </row>
    <row r="11038" spans="4:7" x14ac:dyDescent="0.2">
      <c r="D11038" s="13"/>
      <c r="G11038" s="13"/>
    </row>
    <row r="11039" spans="4:7" x14ac:dyDescent="0.2">
      <c r="D11039" s="13"/>
      <c r="G11039" s="13"/>
    </row>
    <row r="11040" spans="4:7" x14ac:dyDescent="0.2">
      <c r="D11040" s="13"/>
      <c r="G11040" s="13"/>
    </row>
    <row r="11041" spans="4:7" x14ac:dyDescent="0.2">
      <c r="D11041" s="13"/>
      <c r="G11041" s="13"/>
    </row>
    <row r="11042" spans="4:7" x14ac:dyDescent="0.2">
      <c r="D11042" s="13"/>
      <c r="G11042" s="13"/>
    </row>
    <row r="11043" spans="4:7" x14ac:dyDescent="0.2">
      <c r="D11043" s="13"/>
      <c r="G11043" s="13"/>
    </row>
    <row r="11044" spans="4:7" x14ac:dyDescent="0.2">
      <c r="D11044" s="13"/>
      <c r="G11044" s="13"/>
    </row>
    <row r="11045" spans="4:7" x14ac:dyDescent="0.2">
      <c r="D11045" s="13"/>
      <c r="G11045" s="13"/>
    </row>
    <row r="11046" spans="4:7" x14ac:dyDescent="0.2">
      <c r="D11046" s="13"/>
      <c r="G11046" s="13"/>
    </row>
    <row r="11047" spans="4:7" x14ac:dyDescent="0.2">
      <c r="D11047" s="13"/>
      <c r="G11047" s="13"/>
    </row>
    <row r="11048" spans="4:7" x14ac:dyDescent="0.2">
      <c r="D11048" s="13"/>
      <c r="G11048" s="13"/>
    </row>
    <row r="11049" spans="4:7" x14ac:dyDescent="0.2">
      <c r="D11049" s="13"/>
      <c r="G11049" s="13"/>
    </row>
    <row r="11050" spans="4:7" x14ac:dyDescent="0.2">
      <c r="D11050" s="13"/>
      <c r="G11050" s="13"/>
    </row>
    <row r="11051" spans="4:7" x14ac:dyDescent="0.2">
      <c r="D11051" s="13"/>
      <c r="G11051" s="13"/>
    </row>
    <row r="11052" spans="4:7" x14ac:dyDescent="0.2">
      <c r="D11052" s="13"/>
      <c r="G11052" s="13"/>
    </row>
    <row r="11053" spans="4:7" x14ac:dyDescent="0.2">
      <c r="D11053" s="13"/>
      <c r="G11053" s="13"/>
    </row>
    <row r="11054" spans="4:7" x14ac:dyDescent="0.2">
      <c r="D11054" s="13"/>
      <c r="G11054" s="13"/>
    </row>
    <row r="11055" spans="4:7" x14ac:dyDescent="0.2">
      <c r="D11055" s="13"/>
      <c r="G11055" s="13"/>
    </row>
    <row r="11056" spans="4:7" x14ac:dyDescent="0.2">
      <c r="D11056" s="13"/>
      <c r="G11056" s="13"/>
    </row>
    <row r="11057" spans="4:7" x14ac:dyDescent="0.2">
      <c r="D11057" s="13"/>
      <c r="G11057" s="13"/>
    </row>
    <row r="11058" spans="4:7" x14ac:dyDescent="0.2">
      <c r="D11058" s="13"/>
      <c r="G11058" s="13"/>
    </row>
    <row r="11059" spans="4:7" x14ac:dyDescent="0.2">
      <c r="D11059" s="13"/>
      <c r="G11059" s="13"/>
    </row>
    <row r="11060" spans="4:7" x14ac:dyDescent="0.2">
      <c r="D11060" s="13"/>
      <c r="G11060" s="13"/>
    </row>
    <row r="11061" spans="4:7" x14ac:dyDescent="0.2">
      <c r="D11061" s="13"/>
      <c r="G11061" s="13"/>
    </row>
    <row r="11062" spans="4:7" x14ac:dyDescent="0.2">
      <c r="D11062" s="13"/>
      <c r="G11062" s="13"/>
    </row>
    <row r="11063" spans="4:7" x14ac:dyDescent="0.2">
      <c r="D11063" s="13"/>
      <c r="G11063" s="13"/>
    </row>
    <row r="11064" spans="4:7" x14ac:dyDescent="0.2">
      <c r="D11064" s="13"/>
      <c r="G11064" s="13"/>
    </row>
    <row r="11065" spans="4:7" x14ac:dyDescent="0.2">
      <c r="D11065" s="13"/>
      <c r="G11065" s="13"/>
    </row>
    <row r="11066" spans="4:7" x14ac:dyDescent="0.2">
      <c r="D11066" s="13"/>
      <c r="G11066" s="13"/>
    </row>
    <row r="11067" spans="4:7" x14ac:dyDescent="0.2">
      <c r="D11067" s="13"/>
      <c r="G11067" s="13"/>
    </row>
    <row r="11068" spans="4:7" x14ac:dyDescent="0.2">
      <c r="D11068" s="13"/>
      <c r="G11068" s="13"/>
    </row>
    <row r="11069" spans="4:7" x14ac:dyDescent="0.2">
      <c r="D11069" s="13"/>
      <c r="G11069" s="13"/>
    </row>
    <row r="11070" spans="4:7" x14ac:dyDescent="0.2">
      <c r="D11070" s="13"/>
      <c r="G11070" s="13"/>
    </row>
    <row r="11071" spans="4:7" x14ac:dyDescent="0.2">
      <c r="D11071" s="13"/>
      <c r="G11071" s="13"/>
    </row>
    <row r="11072" spans="4:7" x14ac:dyDescent="0.2">
      <c r="D11072" s="13"/>
      <c r="G11072" s="13"/>
    </row>
    <row r="11073" spans="4:7" x14ac:dyDescent="0.2">
      <c r="D11073" s="13"/>
      <c r="G11073" s="13"/>
    </row>
    <row r="11074" spans="4:7" x14ac:dyDescent="0.2">
      <c r="D11074" s="13"/>
      <c r="G11074" s="13"/>
    </row>
    <row r="11075" spans="4:7" x14ac:dyDescent="0.2">
      <c r="D11075" s="13"/>
      <c r="G11075" s="13"/>
    </row>
    <row r="11076" spans="4:7" x14ac:dyDescent="0.2">
      <c r="D11076" s="13"/>
      <c r="G11076" s="13"/>
    </row>
    <row r="11077" spans="4:7" x14ac:dyDescent="0.2">
      <c r="D11077" s="13"/>
      <c r="G11077" s="13"/>
    </row>
    <row r="11078" spans="4:7" x14ac:dyDescent="0.2">
      <c r="D11078" s="13"/>
      <c r="G11078" s="13"/>
    </row>
    <row r="11079" spans="4:7" x14ac:dyDescent="0.2">
      <c r="D11079" s="13"/>
      <c r="G11079" s="13"/>
    </row>
    <row r="11080" spans="4:7" x14ac:dyDescent="0.2">
      <c r="D11080" s="13"/>
      <c r="G11080" s="13"/>
    </row>
    <row r="11081" spans="4:7" x14ac:dyDescent="0.2">
      <c r="D11081" s="13"/>
      <c r="G11081" s="13"/>
    </row>
    <row r="11082" spans="4:7" x14ac:dyDescent="0.2">
      <c r="D11082" s="13"/>
      <c r="G11082" s="13"/>
    </row>
    <row r="11083" spans="4:7" x14ac:dyDescent="0.2">
      <c r="D11083" s="13"/>
      <c r="G11083" s="13"/>
    </row>
    <row r="11084" spans="4:7" x14ac:dyDescent="0.2">
      <c r="D11084" s="13"/>
      <c r="G11084" s="13"/>
    </row>
    <row r="11085" spans="4:7" x14ac:dyDescent="0.2">
      <c r="D11085" s="13"/>
      <c r="G11085" s="13"/>
    </row>
    <row r="11086" spans="4:7" x14ac:dyDescent="0.2">
      <c r="D11086" s="13"/>
      <c r="G11086" s="13"/>
    </row>
    <row r="11087" spans="4:7" x14ac:dyDescent="0.2">
      <c r="D11087" s="13"/>
      <c r="G11087" s="13"/>
    </row>
    <row r="11088" spans="4:7" x14ac:dyDescent="0.2">
      <c r="D11088" s="13"/>
      <c r="G11088" s="13"/>
    </row>
    <row r="11089" spans="4:7" x14ac:dyDescent="0.2">
      <c r="D11089" s="13"/>
      <c r="G11089" s="13"/>
    </row>
    <row r="11090" spans="4:7" x14ac:dyDescent="0.2">
      <c r="D11090" s="13"/>
      <c r="G11090" s="13"/>
    </row>
    <row r="11091" spans="4:7" x14ac:dyDescent="0.2">
      <c r="D11091" s="13"/>
      <c r="G11091" s="13"/>
    </row>
    <row r="11092" spans="4:7" x14ac:dyDescent="0.2">
      <c r="D11092" s="13"/>
      <c r="G11092" s="13"/>
    </row>
    <row r="11093" spans="4:7" x14ac:dyDescent="0.2">
      <c r="D11093" s="13"/>
      <c r="G11093" s="13"/>
    </row>
    <row r="11094" spans="4:7" x14ac:dyDescent="0.2">
      <c r="D11094" s="13"/>
      <c r="G11094" s="13"/>
    </row>
    <row r="11095" spans="4:7" x14ac:dyDescent="0.2">
      <c r="D11095" s="13"/>
      <c r="G11095" s="13"/>
    </row>
    <row r="11096" spans="4:7" x14ac:dyDescent="0.2">
      <c r="D11096" s="13"/>
      <c r="G11096" s="13"/>
    </row>
    <row r="11097" spans="4:7" x14ac:dyDescent="0.2">
      <c r="D11097" s="13"/>
      <c r="G11097" s="13"/>
    </row>
    <row r="11098" spans="4:7" x14ac:dyDescent="0.2">
      <c r="D11098" s="13"/>
      <c r="G11098" s="13"/>
    </row>
    <row r="11099" spans="4:7" x14ac:dyDescent="0.2">
      <c r="D11099" s="13"/>
      <c r="G11099" s="13"/>
    </row>
    <row r="11100" spans="4:7" x14ac:dyDescent="0.2">
      <c r="D11100" s="13"/>
      <c r="G11100" s="13"/>
    </row>
    <row r="11101" spans="4:7" x14ac:dyDescent="0.2">
      <c r="D11101" s="13"/>
      <c r="G11101" s="13"/>
    </row>
    <row r="11102" spans="4:7" x14ac:dyDescent="0.2">
      <c r="D11102" s="13"/>
      <c r="G11102" s="13"/>
    </row>
    <row r="11103" spans="4:7" x14ac:dyDescent="0.2">
      <c r="D11103" s="13"/>
      <c r="G11103" s="13"/>
    </row>
    <row r="11104" spans="4:7" x14ac:dyDescent="0.2">
      <c r="D11104" s="13"/>
      <c r="G11104" s="13"/>
    </row>
    <row r="11105" spans="4:7" x14ac:dyDescent="0.2">
      <c r="D11105" s="13"/>
      <c r="G11105" s="13"/>
    </row>
    <row r="11106" spans="4:7" x14ac:dyDescent="0.2">
      <c r="D11106" s="13"/>
      <c r="G11106" s="13"/>
    </row>
    <row r="11107" spans="4:7" x14ac:dyDescent="0.2">
      <c r="D11107" s="13"/>
      <c r="G11107" s="13"/>
    </row>
    <row r="11108" spans="4:7" x14ac:dyDescent="0.2">
      <c r="D11108" s="13"/>
      <c r="G11108" s="13"/>
    </row>
    <row r="11109" spans="4:7" x14ac:dyDescent="0.2">
      <c r="D11109" s="13"/>
      <c r="G11109" s="13"/>
    </row>
    <row r="11110" spans="4:7" x14ac:dyDescent="0.2">
      <c r="D11110" s="13"/>
      <c r="G11110" s="13"/>
    </row>
    <row r="11111" spans="4:7" x14ac:dyDescent="0.2">
      <c r="D11111" s="13"/>
      <c r="G11111" s="13"/>
    </row>
    <row r="11112" spans="4:7" x14ac:dyDescent="0.2">
      <c r="D11112" s="13"/>
      <c r="G11112" s="13"/>
    </row>
    <row r="11113" spans="4:7" x14ac:dyDescent="0.2">
      <c r="D11113" s="13"/>
      <c r="G11113" s="13"/>
    </row>
    <row r="11114" spans="4:7" x14ac:dyDescent="0.2">
      <c r="D11114" s="13"/>
      <c r="G11114" s="13"/>
    </row>
    <row r="11115" spans="4:7" x14ac:dyDescent="0.2">
      <c r="D11115" s="13"/>
      <c r="G11115" s="13"/>
    </row>
    <row r="11116" spans="4:7" x14ac:dyDescent="0.2">
      <c r="D11116" s="13"/>
      <c r="G11116" s="13"/>
    </row>
    <row r="11117" spans="4:7" x14ac:dyDescent="0.2">
      <c r="D11117" s="13"/>
      <c r="G11117" s="13"/>
    </row>
    <row r="11118" spans="4:7" x14ac:dyDescent="0.2">
      <c r="D11118" s="13"/>
      <c r="G11118" s="13"/>
    </row>
    <row r="11119" spans="4:7" x14ac:dyDescent="0.2">
      <c r="D11119" s="13"/>
      <c r="G11119" s="13"/>
    </row>
    <row r="11120" spans="4:7" x14ac:dyDescent="0.2">
      <c r="D11120" s="13"/>
      <c r="G11120" s="13"/>
    </row>
    <row r="11121" spans="4:7" x14ac:dyDescent="0.2">
      <c r="D11121" s="13"/>
      <c r="G11121" s="13"/>
    </row>
    <row r="11122" spans="4:7" x14ac:dyDescent="0.2">
      <c r="D11122" s="13"/>
      <c r="G11122" s="13"/>
    </row>
    <row r="11123" spans="4:7" x14ac:dyDescent="0.2">
      <c r="D11123" s="13"/>
      <c r="G11123" s="13"/>
    </row>
    <row r="11124" spans="4:7" x14ac:dyDescent="0.2">
      <c r="D11124" s="13"/>
      <c r="G11124" s="13"/>
    </row>
    <row r="11125" spans="4:7" x14ac:dyDescent="0.2">
      <c r="D11125" s="13"/>
      <c r="G11125" s="13"/>
    </row>
    <row r="11126" spans="4:7" x14ac:dyDescent="0.2">
      <c r="D11126" s="13"/>
      <c r="G11126" s="13"/>
    </row>
    <row r="11127" spans="4:7" x14ac:dyDescent="0.2">
      <c r="D11127" s="13"/>
      <c r="G11127" s="13"/>
    </row>
    <row r="11128" spans="4:7" x14ac:dyDescent="0.2">
      <c r="D11128" s="13"/>
      <c r="G11128" s="13"/>
    </row>
    <row r="11129" spans="4:7" x14ac:dyDescent="0.2">
      <c r="D11129" s="13"/>
      <c r="G11129" s="13"/>
    </row>
    <row r="11130" spans="4:7" x14ac:dyDescent="0.2">
      <c r="D11130" s="13"/>
      <c r="G11130" s="13"/>
    </row>
    <row r="11131" spans="4:7" x14ac:dyDescent="0.2">
      <c r="D11131" s="13"/>
      <c r="G11131" s="13"/>
    </row>
    <row r="11132" spans="4:7" x14ac:dyDescent="0.2">
      <c r="D11132" s="13"/>
      <c r="G11132" s="13"/>
    </row>
    <row r="11133" spans="4:7" x14ac:dyDescent="0.2">
      <c r="D11133" s="13"/>
      <c r="G11133" s="13"/>
    </row>
    <row r="11134" spans="4:7" x14ac:dyDescent="0.2">
      <c r="D11134" s="13"/>
      <c r="G11134" s="13"/>
    </row>
    <row r="11135" spans="4:7" x14ac:dyDescent="0.2">
      <c r="D11135" s="13"/>
      <c r="G11135" s="13"/>
    </row>
    <row r="11136" spans="4:7" x14ac:dyDescent="0.2">
      <c r="D11136" s="13"/>
      <c r="G11136" s="13"/>
    </row>
    <row r="11137" spans="4:7" x14ac:dyDescent="0.2">
      <c r="D11137" s="13"/>
      <c r="G11137" s="13"/>
    </row>
    <row r="11138" spans="4:7" x14ac:dyDescent="0.2">
      <c r="D11138" s="13"/>
      <c r="G11138" s="13"/>
    </row>
    <row r="11139" spans="4:7" x14ac:dyDescent="0.2">
      <c r="D11139" s="13"/>
      <c r="G11139" s="13"/>
    </row>
    <row r="11140" spans="4:7" x14ac:dyDescent="0.2">
      <c r="D11140" s="13"/>
      <c r="G11140" s="13"/>
    </row>
    <row r="11141" spans="4:7" x14ac:dyDescent="0.2">
      <c r="D11141" s="13"/>
      <c r="G11141" s="13"/>
    </row>
    <row r="11142" spans="4:7" x14ac:dyDescent="0.2">
      <c r="D11142" s="13"/>
      <c r="G11142" s="13"/>
    </row>
    <row r="11143" spans="4:7" x14ac:dyDescent="0.2">
      <c r="D11143" s="13"/>
      <c r="G11143" s="13"/>
    </row>
    <row r="11144" spans="4:7" x14ac:dyDescent="0.2">
      <c r="D11144" s="13"/>
      <c r="G11144" s="13"/>
    </row>
    <row r="11145" spans="4:7" x14ac:dyDescent="0.2">
      <c r="D11145" s="13"/>
      <c r="G11145" s="13"/>
    </row>
    <row r="11146" spans="4:7" x14ac:dyDescent="0.2">
      <c r="D11146" s="13"/>
      <c r="G11146" s="13"/>
    </row>
    <row r="11147" spans="4:7" x14ac:dyDescent="0.2">
      <c r="D11147" s="13"/>
      <c r="G11147" s="13"/>
    </row>
    <row r="11148" spans="4:7" x14ac:dyDescent="0.2">
      <c r="D11148" s="13"/>
      <c r="G11148" s="13"/>
    </row>
    <row r="11149" spans="4:7" x14ac:dyDescent="0.2">
      <c r="D11149" s="13"/>
      <c r="G11149" s="13"/>
    </row>
    <row r="11150" spans="4:7" x14ac:dyDescent="0.2">
      <c r="D11150" s="13"/>
      <c r="G11150" s="13"/>
    </row>
    <row r="11151" spans="4:7" x14ac:dyDescent="0.2">
      <c r="D11151" s="13"/>
      <c r="G11151" s="13"/>
    </row>
    <row r="11152" spans="4:7" x14ac:dyDescent="0.2">
      <c r="D11152" s="13"/>
      <c r="G11152" s="13"/>
    </row>
    <row r="11153" spans="4:7" x14ac:dyDescent="0.2">
      <c r="D11153" s="13"/>
      <c r="G11153" s="13"/>
    </row>
    <row r="11154" spans="4:7" x14ac:dyDescent="0.2">
      <c r="D11154" s="13"/>
      <c r="G11154" s="13"/>
    </row>
    <row r="11155" spans="4:7" x14ac:dyDescent="0.2">
      <c r="D11155" s="13"/>
      <c r="G11155" s="13"/>
    </row>
    <row r="11156" spans="4:7" x14ac:dyDescent="0.2">
      <c r="D11156" s="13"/>
      <c r="G11156" s="13"/>
    </row>
    <row r="11157" spans="4:7" x14ac:dyDescent="0.2">
      <c r="D11157" s="13"/>
      <c r="G11157" s="13"/>
    </row>
    <row r="11158" spans="4:7" x14ac:dyDescent="0.2">
      <c r="D11158" s="13"/>
      <c r="G11158" s="13"/>
    </row>
    <row r="11159" spans="4:7" x14ac:dyDescent="0.2">
      <c r="D11159" s="13"/>
      <c r="G11159" s="13"/>
    </row>
    <row r="11160" spans="4:7" x14ac:dyDescent="0.2">
      <c r="D11160" s="13"/>
      <c r="G11160" s="13"/>
    </row>
    <row r="11161" spans="4:7" x14ac:dyDescent="0.2">
      <c r="D11161" s="13"/>
      <c r="G11161" s="13"/>
    </row>
    <row r="11162" spans="4:7" x14ac:dyDescent="0.2">
      <c r="D11162" s="13"/>
      <c r="G11162" s="13"/>
    </row>
    <row r="11163" spans="4:7" x14ac:dyDescent="0.2">
      <c r="D11163" s="13"/>
      <c r="G11163" s="13"/>
    </row>
    <row r="11164" spans="4:7" x14ac:dyDescent="0.2">
      <c r="D11164" s="13"/>
      <c r="G11164" s="13"/>
    </row>
    <row r="11165" spans="4:7" x14ac:dyDescent="0.2">
      <c r="D11165" s="13"/>
      <c r="G11165" s="13"/>
    </row>
    <row r="11166" spans="4:7" x14ac:dyDescent="0.2">
      <c r="D11166" s="13"/>
      <c r="G11166" s="13"/>
    </row>
    <row r="11167" spans="4:7" x14ac:dyDescent="0.2">
      <c r="D11167" s="13"/>
      <c r="G11167" s="13"/>
    </row>
    <row r="11168" spans="4:7" x14ac:dyDescent="0.2">
      <c r="D11168" s="13"/>
      <c r="G11168" s="13"/>
    </row>
    <row r="11169" spans="4:7" x14ac:dyDescent="0.2">
      <c r="D11169" s="13"/>
      <c r="G11169" s="13"/>
    </row>
    <row r="11170" spans="4:7" x14ac:dyDescent="0.2">
      <c r="D11170" s="13"/>
      <c r="G11170" s="13"/>
    </row>
    <row r="11171" spans="4:7" x14ac:dyDescent="0.2">
      <c r="D11171" s="13"/>
      <c r="G11171" s="13"/>
    </row>
    <row r="11172" spans="4:7" x14ac:dyDescent="0.2">
      <c r="D11172" s="13"/>
      <c r="G11172" s="13"/>
    </row>
    <row r="11173" spans="4:7" x14ac:dyDescent="0.2">
      <c r="D11173" s="13"/>
      <c r="G11173" s="13"/>
    </row>
    <row r="11174" spans="4:7" x14ac:dyDescent="0.2">
      <c r="D11174" s="13"/>
      <c r="G11174" s="13"/>
    </row>
    <row r="11175" spans="4:7" x14ac:dyDescent="0.2">
      <c r="D11175" s="13"/>
      <c r="G11175" s="13"/>
    </row>
    <row r="11176" spans="4:7" x14ac:dyDescent="0.2">
      <c r="D11176" s="13"/>
      <c r="G11176" s="13"/>
    </row>
    <row r="11177" spans="4:7" x14ac:dyDescent="0.2">
      <c r="D11177" s="13"/>
      <c r="G11177" s="13"/>
    </row>
    <row r="11178" spans="4:7" x14ac:dyDescent="0.2">
      <c r="D11178" s="13"/>
      <c r="G11178" s="13"/>
    </row>
    <row r="11179" spans="4:7" x14ac:dyDescent="0.2">
      <c r="D11179" s="13"/>
      <c r="G11179" s="13"/>
    </row>
    <row r="11180" spans="4:7" x14ac:dyDescent="0.2">
      <c r="D11180" s="13"/>
      <c r="G11180" s="13"/>
    </row>
    <row r="11181" spans="4:7" x14ac:dyDescent="0.2">
      <c r="D11181" s="13"/>
      <c r="G11181" s="13"/>
    </row>
    <row r="11182" spans="4:7" x14ac:dyDescent="0.2">
      <c r="D11182" s="13"/>
      <c r="G11182" s="13"/>
    </row>
    <row r="11183" spans="4:7" x14ac:dyDescent="0.2">
      <c r="D11183" s="13"/>
      <c r="G11183" s="13"/>
    </row>
    <row r="11184" spans="4:7" x14ac:dyDescent="0.2">
      <c r="D11184" s="13"/>
      <c r="G11184" s="13"/>
    </row>
    <row r="11185" spans="4:7" x14ac:dyDescent="0.2">
      <c r="D11185" s="13"/>
      <c r="G11185" s="13"/>
    </row>
    <row r="11186" spans="4:7" x14ac:dyDescent="0.2">
      <c r="D11186" s="13"/>
      <c r="G11186" s="13"/>
    </row>
    <row r="11187" spans="4:7" x14ac:dyDescent="0.2">
      <c r="D11187" s="13"/>
      <c r="G11187" s="13"/>
    </row>
    <row r="11188" spans="4:7" x14ac:dyDescent="0.2">
      <c r="D11188" s="13"/>
      <c r="G11188" s="13"/>
    </row>
    <row r="11189" spans="4:7" x14ac:dyDescent="0.2">
      <c r="D11189" s="13"/>
      <c r="G11189" s="13"/>
    </row>
    <row r="11190" spans="4:7" x14ac:dyDescent="0.2">
      <c r="D11190" s="13"/>
      <c r="G11190" s="13"/>
    </row>
    <row r="11191" spans="4:7" x14ac:dyDescent="0.2">
      <c r="D11191" s="13"/>
      <c r="G11191" s="13"/>
    </row>
    <row r="11192" spans="4:7" x14ac:dyDescent="0.2">
      <c r="D11192" s="13"/>
      <c r="G11192" s="13"/>
    </row>
    <row r="11193" spans="4:7" x14ac:dyDescent="0.2">
      <c r="D11193" s="13"/>
      <c r="G11193" s="13"/>
    </row>
    <row r="11194" spans="4:7" x14ac:dyDescent="0.2">
      <c r="D11194" s="13"/>
      <c r="G11194" s="13"/>
    </row>
    <row r="11195" spans="4:7" x14ac:dyDescent="0.2">
      <c r="D11195" s="13"/>
      <c r="G11195" s="13"/>
    </row>
    <row r="11196" spans="4:7" x14ac:dyDescent="0.2">
      <c r="D11196" s="13"/>
      <c r="G11196" s="13"/>
    </row>
    <row r="11197" spans="4:7" x14ac:dyDescent="0.2">
      <c r="D11197" s="13"/>
      <c r="G11197" s="13"/>
    </row>
    <row r="11198" spans="4:7" x14ac:dyDescent="0.2">
      <c r="D11198" s="13"/>
      <c r="G11198" s="13"/>
    </row>
    <row r="11199" spans="4:7" x14ac:dyDescent="0.2">
      <c r="D11199" s="13"/>
      <c r="G11199" s="13"/>
    </row>
    <row r="11200" spans="4:7" x14ac:dyDescent="0.2">
      <c r="D11200" s="13"/>
      <c r="G11200" s="13"/>
    </row>
    <row r="11201" spans="4:7" x14ac:dyDescent="0.2">
      <c r="D11201" s="13"/>
      <c r="G11201" s="13"/>
    </row>
    <row r="11202" spans="4:7" x14ac:dyDescent="0.2">
      <c r="D11202" s="13"/>
      <c r="G11202" s="13"/>
    </row>
    <row r="11203" spans="4:7" x14ac:dyDescent="0.2">
      <c r="D11203" s="13"/>
      <c r="G11203" s="13"/>
    </row>
    <row r="11204" spans="4:7" x14ac:dyDescent="0.2">
      <c r="D11204" s="13"/>
      <c r="G11204" s="13"/>
    </row>
    <row r="11205" spans="4:7" x14ac:dyDescent="0.2">
      <c r="D11205" s="13"/>
      <c r="G11205" s="13"/>
    </row>
    <row r="11206" spans="4:7" x14ac:dyDescent="0.2">
      <c r="D11206" s="13"/>
      <c r="G11206" s="13"/>
    </row>
    <row r="11207" spans="4:7" x14ac:dyDescent="0.2">
      <c r="D11207" s="13"/>
      <c r="G11207" s="13"/>
    </row>
    <row r="11208" spans="4:7" x14ac:dyDescent="0.2">
      <c r="D11208" s="13"/>
      <c r="G11208" s="13"/>
    </row>
    <row r="11209" spans="4:7" x14ac:dyDescent="0.2">
      <c r="D11209" s="13"/>
      <c r="G11209" s="13"/>
    </row>
    <row r="11210" spans="4:7" x14ac:dyDescent="0.2">
      <c r="D11210" s="13"/>
      <c r="G11210" s="13"/>
    </row>
    <row r="11211" spans="4:7" x14ac:dyDescent="0.2">
      <c r="D11211" s="13"/>
      <c r="G11211" s="13"/>
    </row>
    <row r="11212" spans="4:7" x14ac:dyDescent="0.2">
      <c r="D11212" s="13"/>
      <c r="G11212" s="13"/>
    </row>
    <row r="11213" spans="4:7" x14ac:dyDescent="0.2">
      <c r="D11213" s="13"/>
      <c r="G11213" s="13"/>
    </row>
    <row r="11214" spans="4:7" x14ac:dyDescent="0.2">
      <c r="D11214" s="13"/>
      <c r="G11214" s="13"/>
    </row>
    <row r="11215" spans="4:7" x14ac:dyDescent="0.2">
      <c r="D11215" s="13"/>
      <c r="G11215" s="13"/>
    </row>
    <row r="11216" spans="4:7" x14ac:dyDescent="0.2">
      <c r="D11216" s="13"/>
      <c r="G11216" s="13"/>
    </row>
    <row r="11217" spans="4:7" x14ac:dyDescent="0.2">
      <c r="D11217" s="13"/>
      <c r="G11217" s="13"/>
    </row>
    <row r="11218" spans="4:7" x14ac:dyDescent="0.2">
      <c r="D11218" s="13"/>
      <c r="G11218" s="13"/>
    </row>
    <row r="11219" spans="4:7" x14ac:dyDescent="0.2">
      <c r="D11219" s="13"/>
      <c r="G11219" s="13"/>
    </row>
    <row r="11220" spans="4:7" x14ac:dyDescent="0.2">
      <c r="D11220" s="13"/>
      <c r="G11220" s="13"/>
    </row>
    <row r="11221" spans="4:7" x14ac:dyDescent="0.2">
      <c r="D11221" s="13"/>
      <c r="G11221" s="13"/>
    </row>
    <row r="11222" spans="4:7" x14ac:dyDescent="0.2">
      <c r="D11222" s="13"/>
      <c r="G11222" s="13"/>
    </row>
    <row r="11223" spans="4:7" x14ac:dyDescent="0.2">
      <c r="D11223" s="13"/>
      <c r="G11223" s="13"/>
    </row>
    <row r="11224" spans="4:7" x14ac:dyDescent="0.2">
      <c r="D11224" s="13"/>
      <c r="G11224" s="13"/>
    </row>
    <row r="11225" spans="4:7" x14ac:dyDescent="0.2">
      <c r="D11225" s="13"/>
      <c r="G11225" s="13"/>
    </row>
    <row r="11226" spans="4:7" x14ac:dyDescent="0.2">
      <c r="D11226" s="13"/>
      <c r="G11226" s="13"/>
    </row>
    <row r="11227" spans="4:7" x14ac:dyDescent="0.2">
      <c r="D11227" s="13"/>
      <c r="G11227" s="13"/>
    </row>
    <row r="11228" spans="4:7" x14ac:dyDescent="0.2">
      <c r="D11228" s="13"/>
      <c r="G11228" s="13"/>
    </row>
    <row r="11229" spans="4:7" x14ac:dyDescent="0.2">
      <c r="D11229" s="13"/>
      <c r="G11229" s="13"/>
    </row>
    <row r="11230" spans="4:7" x14ac:dyDescent="0.2">
      <c r="D11230" s="13"/>
      <c r="G11230" s="13"/>
    </row>
    <row r="11231" spans="4:7" x14ac:dyDescent="0.2">
      <c r="D11231" s="13"/>
      <c r="G11231" s="13"/>
    </row>
    <row r="11232" spans="4:7" x14ac:dyDescent="0.2">
      <c r="D11232" s="13"/>
      <c r="G11232" s="13"/>
    </row>
    <row r="11233" spans="4:7" x14ac:dyDescent="0.2">
      <c r="D11233" s="13"/>
      <c r="G11233" s="13"/>
    </row>
    <row r="11234" spans="4:7" x14ac:dyDescent="0.2">
      <c r="D11234" s="13"/>
      <c r="G11234" s="13"/>
    </row>
    <row r="11235" spans="4:7" x14ac:dyDescent="0.2">
      <c r="D11235" s="13"/>
      <c r="G11235" s="13"/>
    </row>
    <row r="11236" spans="4:7" x14ac:dyDescent="0.2">
      <c r="D11236" s="13"/>
      <c r="G11236" s="13"/>
    </row>
    <row r="11237" spans="4:7" x14ac:dyDescent="0.2">
      <c r="D11237" s="13"/>
      <c r="G11237" s="13"/>
    </row>
    <row r="11238" spans="4:7" x14ac:dyDescent="0.2">
      <c r="D11238" s="13"/>
      <c r="G11238" s="13"/>
    </row>
    <row r="11239" spans="4:7" x14ac:dyDescent="0.2">
      <c r="D11239" s="13"/>
      <c r="G11239" s="13"/>
    </row>
    <row r="11240" spans="4:7" x14ac:dyDescent="0.2">
      <c r="D11240" s="13"/>
      <c r="G11240" s="13"/>
    </row>
    <row r="11241" spans="4:7" x14ac:dyDescent="0.2">
      <c r="D11241" s="13"/>
      <c r="G11241" s="13"/>
    </row>
    <row r="11242" spans="4:7" x14ac:dyDescent="0.2">
      <c r="D11242" s="13"/>
      <c r="G11242" s="13"/>
    </row>
    <row r="11243" spans="4:7" x14ac:dyDescent="0.2">
      <c r="D11243" s="13"/>
      <c r="G11243" s="13"/>
    </row>
    <row r="11244" spans="4:7" x14ac:dyDescent="0.2">
      <c r="D11244" s="13"/>
      <c r="G11244" s="13"/>
    </row>
    <row r="11245" spans="4:7" x14ac:dyDescent="0.2">
      <c r="D11245" s="13"/>
      <c r="G11245" s="13"/>
    </row>
    <row r="11246" spans="4:7" x14ac:dyDescent="0.2">
      <c r="D11246" s="13"/>
      <c r="G11246" s="13"/>
    </row>
    <row r="11247" spans="4:7" x14ac:dyDescent="0.2">
      <c r="D11247" s="13"/>
      <c r="G11247" s="13"/>
    </row>
    <row r="11248" spans="4:7" x14ac:dyDescent="0.2">
      <c r="D11248" s="13"/>
      <c r="G11248" s="13"/>
    </row>
    <row r="11249" spans="4:7" x14ac:dyDescent="0.2">
      <c r="D11249" s="13"/>
      <c r="G11249" s="13"/>
    </row>
    <row r="11250" spans="4:7" x14ac:dyDescent="0.2">
      <c r="D11250" s="13"/>
      <c r="G11250" s="13"/>
    </row>
    <row r="11251" spans="4:7" x14ac:dyDescent="0.2">
      <c r="D11251" s="13"/>
      <c r="G11251" s="13"/>
    </row>
    <row r="11252" spans="4:7" x14ac:dyDescent="0.2">
      <c r="D11252" s="13"/>
      <c r="G11252" s="13"/>
    </row>
    <row r="11253" spans="4:7" x14ac:dyDescent="0.2">
      <c r="D11253" s="13"/>
      <c r="G11253" s="13"/>
    </row>
    <row r="11254" spans="4:7" x14ac:dyDescent="0.2">
      <c r="D11254" s="13"/>
      <c r="G11254" s="13"/>
    </row>
    <row r="11255" spans="4:7" x14ac:dyDescent="0.2">
      <c r="D11255" s="13"/>
      <c r="G11255" s="13"/>
    </row>
    <row r="11256" spans="4:7" x14ac:dyDescent="0.2">
      <c r="D11256" s="13"/>
      <c r="G11256" s="13"/>
    </row>
    <row r="11257" spans="4:7" x14ac:dyDescent="0.2">
      <c r="D11257" s="13"/>
      <c r="G11257" s="13"/>
    </row>
    <row r="11258" spans="4:7" x14ac:dyDescent="0.2">
      <c r="D11258" s="13"/>
      <c r="G11258" s="13"/>
    </row>
    <row r="11259" spans="4:7" x14ac:dyDescent="0.2">
      <c r="D11259" s="13"/>
      <c r="G11259" s="13"/>
    </row>
    <row r="11260" spans="4:7" x14ac:dyDescent="0.2">
      <c r="D11260" s="13"/>
      <c r="G11260" s="13"/>
    </row>
    <row r="11261" spans="4:7" x14ac:dyDescent="0.2">
      <c r="D11261" s="13"/>
      <c r="G11261" s="13"/>
    </row>
    <row r="11262" spans="4:7" x14ac:dyDescent="0.2">
      <c r="D11262" s="13"/>
      <c r="G11262" s="13"/>
    </row>
    <row r="11263" spans="4:7" x14ac:dyDescent="0.2">
      <c r="D11263" s="13"/>
      <c r="G11263" s="13"/>
    </row>
    <row r="11264" spans="4:7" x14ac:dyDescent="0.2">
      <c r="D11264" s="13"/>
      <c r="G11264" s="13"/>
    </row>
    <row r="11265" spans="4:7" x14ac:dyDescent="0.2">
      <c r="D11265" s="13"/>
      <c r="G11265" s="13"/>
    </row>
    <row r="11266" spans="4:7" x14ac:dyDescent="0.2">
      <c r="D11266" s="13"/>
      <c r="G11266" s="13"/>
    </row>
    <row r="11267" spans="4:7" x14ac:dyDescent="0.2">
      <c r="D11267" s="13"/>
      <c r="G11267" s="13"/>
    </row>
    <row r="11268" spans="4:7" x14ac:dyDescent="0.2">
      <c r="D11268" s="13"/>
      <c r="G11268" s="13"/>
    </row>
    <row r="11269" spans="4:7" x14ac:dyDescent="0.2">
      <c r="D11269" s="13"/>
      <c r="G11269" s="13"/>
    </row>
    <row r="11270" spans="4:7" x14ac:dyDescent="0.2">
      <c r="D11270" s="13"/>
      <c r="G11270" s="13"/>
    </row>
    <row r="11271" spans="4:7" x14ac:dyDescent="0.2">
      <c r="D11271" s="13"/>
      <c r="G11271" s="13"/>
    </row>
    <row r="11272" spans="4:7" x14ac:dyDescent="0.2">
      <c r="D11272" s="13"/>
      <c r="G11272" s="13"/>
    </row>
    <row r="11273" spans="4:7" x14ac:dyDescent="0.2">
      <c r="D11273" s="13"/>
      <c r="G11273" s="13"/>
    </row>
    <row r="11274" spans="4:7" x14ac:dyDescent="0.2">
      <c r="D11274" s="13"/>
      <c r="G11274" s="13"/>
    </row>
    <row r="11275" spans="4:7" x14ac:dyDescent="0.2">
      <c r="D11275" s="13"/>
      <c r="G11275" s="13"/>
    </row>
    <row r="11276" spans="4:7" x14ac:dyDescent="0.2">
      <c r="D11276" s="13"/>
      <c r="G11276" s="13"/>
    </row>
    <row r="11277" spans="4:7" x14ac:dyDescent="0.2">
      <c r="D11277" s="13"/>
      <c r="G11277" s="13"/>
    </row>
    <row r="11278" spans="4:7" x14ac:dyDescent="0.2">
      <c r="D11278" s="13"/>
      <c r="G11278" s="13"/>
    </row>
    <row r="11279" spans="4:7" x14ac:dyDescent="0.2">
      <c r="D11279" s="13"/>
      <c r="G11279" s="13"/>
    </row>
    <row r="11280" spans="4:7" x14ac:dyDescent="0.2">
      <c r="D11280" s="13"/>
      <c r="G11280" s="13"/>
    </row>
    <row r="11281" spans="4:7" x14ac:dyDescent="0.2">
      <c r="D11281" s="13"/>
      <c r="G11281" s="13"/>
    </row>
    <row r="11282" spans="4:7" x14ac:dyDescent="0.2">
      <c r="D11282" s="13"/>
      <c r="G11282" s="13"/>
    </row>
    <row r="11283" spans="4:7" x14ac:dyDescent="0.2">
      <c r="D11283" s="13"/>
      <c r="G11283" s="13"/>
    </row>
    <row r="11284" spans="4:7" x14ac:dyDescent="0.2">
      <c r="D11284" s="13"/>
      <c r="G11284" s="13"/>
    </row>
    <row r="11285" spans="4:7" x14ac:dyDescent="0.2">
      <c r="D11285" s="13"/>
      <c r="G11285" s="13"/>
    </row>
    <row r="11286" spans="4:7" x14ac:dyDescent="0.2">
      <c r="D11286" s="13"/>
      <c r="G11286" s="13"/>
    </row>
    <row r="11287" spans="4:7" x14ac:dyDescent="0.2">
      <c r="D11287" s="13"/>
      <c r="G11287" s="13"/>
    </row>
    <row r="11288" spans="4:7" x14ac:dyDescent="0.2">
      <c r="D11288" s="13"/>
      <c r="G11288" s="13"/>
    </row>
    <row r="11289" spans="4:7" x14ac:dyDescent="0.2">
      <c r="D11289" s="13"/>
      <c r="G11289" s="13"/>
    </row>
    <row r="11290" spans="4:7" x14ac:dyDescent="0.2">
      <c r="D11290" s="13"/>
      <c r="G11290" s="13"/>
    </row>
    <row r="11291" spans="4:7" x14ac:dyDescent="0.2">
      <c r="D11291" s="13"/>
      <c r="G11291" s="13"/>
    </row>
    <row r="11292" spans="4:7" x14ac:dyDescent="0.2">
      <c r="D11292" s="13"/>
      <c r="G11292" s="13"/>
    </row>
    <row r="11293" spans="4:7" x14ac:dyDescent="0.2">
      <c r="D11293" s="13"/>
      <c r="G11293" s="13"/>
    </row>
    <row r="11294" spans="4:7" x14ac:dyDescent="0.2">
      <c r="D11294" s="13"/>
      <c r="G11294" s="13"/>
    </row>
    <row r="11295" spans="4:7" x14ac:dyDescent="0.2">
      <c r="D11295" s="13"/>
      <c r="G11295" s="13"/>
    </row>
    <row r="11296" spans="4:7" x14ac:dyDescent="0.2">
      <c r="D11296" s="13"/>
      <c r="G11296" s="13"/>
    </row>
    <row r="11297" spans="4:7" x14ac:dyDescent="0.2">
      <c r="D11297" s="13"/>
      <c r="G11297" s="13"/>
    </row>
    <row r="11298" spans="4:7" x14ac:dyDescent="0.2">
      <c r="D11298" s="13"/>
      <c r="G11298" s="13"/>
    </row>
    <row r="11299" spans="4:7" x14ac:dyDescent="0.2">
      <c r="D11299" s="13"/>
      <c r="G11299" s="13"/>
    </row>
    <row r="11300" spans="4:7" x14ac:dyDescent="0.2">
      <c r="D11300" s="13"/>
      <c r="G11300" s="13"/>
    </row>
    <row r="11301" spans="4:7" x14ac:dyDescent="0.2">
      <c r="D11301" s="13"/>
      <c r="G11301" s="13"/>
    </row>
    <row r="11302" spans="4:7" x14ac:dyDescent="0.2">
      <c r="D11302" s="13"/>
      <c r="G11302" s="13"/>
    </row>
    <row r="11303" spans="4:7" x14ac:dyDescent="0.2">
      <c r="D11303" s="13"/>
      <c r="G11303" s="13"/>
    </row>
    <row r="11304" spans="4:7" x14ac:dyDescent="0.2">
      <c r="D11304" s="13"/>
      <c r="G11304" s="13"/>
    </row>
    <row r="11305" spans="4:7" x14ac:dyDescent="0.2">
      <c r="D11305" s="13"/>
      <c r="G11305" s="13"/>
    </row>
    <row r="11306" spans="4:7" x14ac:dyDescent="0.2">
      <c r="D11306" s="13"/>
      <c r="G11306" s="13"/>
    </row>
    <row r="11307" spans="4:7" x14ac:dyDescent="0.2">
      <c r="D11307" s="13"/>
      <c r="G11307" s="13"/>
    </row>
    <row r="11308" spans="4:7" x14ac:dyDescent="0.2">
      <c r="D11308" s="13"/>
      <c r="G11308" s="13"/>
    </row>
    <row r="11309" spans="4:7" x14ac:dyDescent="0.2">
      <c r="D11309" s="13"/>
      <c r="G11309" s="13"/>
    </row>
    <row r="11310" spans="4:7" x14ac:dyDescent="0.2">
      <c r="D11310" s="13"/>
      <c r="G11310" s="13"/>
    </row>
    <row r="11311" spans="4:7" x14ac:dyDescent="0.2">
      <c r="D11311" s="13"/>
      <c r="G11311" s="13"/>
    </row>
    <row r="11312" spans="4:7" x14ac:dyDescent="0.2">
      <c r="D11312" s="13"/>
      <c r="G11312" s="13"/>
    </row>
    <row r="11313" spans="4:7" x14ac:dyDescent="0.2">
      <c r="D11313" s="13"/>
      <c r="G11313" s="13"/>
    </row>
    <row r="11314" spans="4:7" x14ac:dyDescent="0.2">
      <c r="D11314" s="13"/>
      <c r="G11314" s="13"/>
    </row>
    <row r="11315" spans="4:7" x14ac:dyDescent="0.2">
      <c r="D11315" s="13"/>
      <c r="G11315" s="13"/>
    </row>
    <row r="11316" spans="4:7" x14ac:dyDescent="0.2">
      <c r="D11316" s="13"/>
      <c r="G11316" s="13"/>
    </row>
    <row r="11317" spans="4:7" x14ac:dyDescent="0.2">
      <c r="D11317" s="13"/>
      <c r="G11317" s="13"/>
    </row>
    <row r="11318" spans="4:7" x14ac:dyDescent="0.2">
      <c r="D11318" s="13"/>
      <c r="G11318" s="13"/>
    </row>
    <row r="11319" spans="4:7" x14ac:dyDescent="0.2">
      <c r="D11319" s="13"/>
      <c r="G11319" s="13"/>
    </row>
    <row r="11320" spans="4:7" x14ac:dyDescent="0.2">
      <c r="D11320" s="13"/>
      <c r="G11320" s="13"/>
    </row>
    <row r="11321" spans="4:7" x14ac:dyDescent="0.2">
      <c r="D11321" s="13"/>
      <c r="G11321" s="13"/>
    </row>
    <row r="11322" spans="4:7" x14ac:dyDescent="0.2">
      <c r="D11322" s="13"/>
      <c r="G11322" s="13"/>
    </row>
    <row r="11323" spans="4:7" x14ac:dyDescent="0.2">
      <c r="D11323" s="13"/>
      <c r="G11323" s="13"/>
    </row>
    <row r="11324" spans="4:7" x14ac:dyDescent="0.2">
      <c r="D11324" s="13"/>
      <c r="G11324" s="13"/>
    </row>
    <row r="11325" spans="4:7" x14ac:dyDescent="0.2">
      <c r="D11325" s="13"/>
      <c r="G11325" s="13"/>
    </row>
    <row r="11326" spans="4:7" x14ac:dyDescent="0.2">
      <c r="D11326" s="13"/>
      <c r="G11326" s="13"/>
    </row>
    <row r="11327" spans="4:7" x14ac:dyDescent="0.2">
      <c r="D11327" s="13"/>
      <c r="G11327" s="13"/>
    </row>
    <row r="11328" spans="4:7" x14ac:dyDescent="0.2">
      <c r="D11328" s="13"/>
      <c r="G11328" s="13"/>
    </row>
    <row r="11329" spans="4:7" x14ac:dyDescent="0.2">
      <c r="D11329" s="13"/>
      <c r="G11329" s="13"/>
    </row>
    <row r="11330" spans="4:7" x14ac:dyDescent="0.2">
      <c r="D11330" s="13"/>
      <c r="G11330" s="13"/>
    </row>
    <row r="11331" spans="4:7" x14ac:dyDescent="0.2">
      <c r="D11331" s="13"/>
      <c r="G11331" s="13"/>
    </row>
    <row r="11332" spans="4:7" x14ac:dyDescent="0.2">
      <c r="D11332" s="13"/>
      <c r="G11332" s="13"/>
    </row>
    <row r="11333" spans="4:7" x14ac:dyDescent="0.2">
      <c r="D11333" s="13"/>
      <c r="G11333" s="13"/>
    </row>
    <row r="11334" spans="4:7" x14ac:dyDescent="0.2">
      <c r="D11334" s="13"/>
      <c r="G11334" s="13"/>
    </row>
    <row r="11335" spans="4:7" x14ac:dyDescent="0.2">
      <c r="D11335" s="13"/>
      <c r="G11335" s="13"/>
    </row>
    <row r="11336" spans="4:7" x14ac:dyDescent="0.2">
      <c r="D11336" s="13"/>
      <c r="G11336" s="13"/>
    </row>
    <row r="11337" spans="4:7" x14ac:dyDescent="0.2">
      <c r="D11337" s="13"/>
      <c r="G11337" s="13"/>
    </row>
    <row r="11338" spans="4:7" x14ac:dyDescent="0.2">
      <c r="D11338" s="13"/>
      <c r="G11338" s="13"/>
    </row>
    <row r="11339" spans="4:7" x14ac:dyDescent="0.2">
      <c r="D11339" s="13"/>
      <c r="G11339" s="13"/>
    </row>
    <row r="11340" spans="4:7" x14ac:dyDescent="0.2">
      <c r="D11340" s="13"/>
      <c r="G11340" s="13"/>
    </row>
    <row r="11341" spans="4:7" x14ac:dyDescent="0.2">
      <c r="D11341" s="13"/>
      <c r="G11341" s="13"/>
    </row>
    <row r="11342" spans="4:7" x14ac:dyDescent="0.2">
      <c r="D11342" s="13"/>
      <c r="G11342" s="13"/>
    </row>
    <row r="11343" spans="4:7" x14ac:dyDescent="0.2">
      <c r="D11343" s="13"/>
      <c r="G11343" s="13"/>
    </row>
    <row r="11344" spans="4:7" x14ac:dyDescent="0.2">
      <c r="D11344" s="13"/>
      <c r="G11344" s="13"/>
    </row>
    <row r="11345" spans="4:7" x14ac:dyDescent="0.2">
      <c r="D11345" s="13"/>
      <c r="G11345" s="13"/>
    </row>
    <row r="11346" spans="4:7" x14ac:dyDescent="0.2">
      <c r="D11346" s="13"/>
      <c r="G11346" s="13"/>
    </row>
    <row r="11347" spans="4:7" x14ac:dyDescent="0.2">
      <c r="D11347" s="13"/>
      <c r="G11347" s="13"/>
    </row>
    <row r="11348" spans="4:7" x14ac:dyDescent="0.2">
      <c r="D11348" s="13"/>
      <c r="G11348" s="13"/>
    </row>
    <row r="11349" spans="4:7" x14ac:dyDescent="0.2">
      <c r="D11349" s="13"/>
      <c r="G11349" s="13"/>
    </row>
    <row r="11350" spans="4:7" x14ac:dyDescent="0.2">
      <c r="D11350" s="13"/>
      <c r="G11350" s="13"/>
    </row>
    <row r="11351" spans="4:7" x14ac:dyDescent="0.2">
      <c r="D11351" s="13"/>
      <c r="G11351" s="13"/>
    </row>
    <row r="11352" spans="4:7" x14ac:dyDescent="0.2">
      <c r="D11352" s="13"/>
      <c r="G11352" s="13"/>
    </row>
    <row r="11353" spans="4:7" x14ac:dyDescent="0.2">
      <c r="D11353" s="13"/>
      <c r="G11353" s="13"/>
    </row>
    <row r="11354" spans="4:7" x14ac:dyDescent="0.2">
      <c r="D11354" s="13"/>
      <c r="G11354" s="13"/>
    </row>
    <row r="11355" spans="4:7" x14ac:dyDescent="0.2">
      <c r="D11355" s="13"/>
      <c r="G11355" s="13"/>
    </row>
    <row r="11356" spans="4:7" x14ac:dyDescent="0.2">
      <c r="D11356" s="13"/>
      <c r="G11356" s="13"/>
    </row>
    <row r="11357" spans="4:7" x14ac:dyDescent="0.2">
      <c r="D11357" s="13"/>
      <c r="G11357" s="13"/>
    </row>
    <row r="11358" spans="4:7" x14ac:dyDescent="0.2">
      <c r="D11358" s="13"/>
      <c r="G11358" s="13"/>
    </row>
    <row r="11359" spans="4:7" x14ac:dyDescent="0.2">
      <c r="D11359" s="13"/>
      <c r="G11359" s="13"/>
    </row>
    <row r="11360" spans="4:7" x14ac:dyDescent="0.2">
      <c r="D11360" s="13"/>
      <c r="G11360" s="13"/>
    </row>
    <row r="11361" spans="4:7" x14ac:dyDescent="0.2">
      <c r="D11361" s="13"/>
      <c r="G11361" s="13"/>
    </row>
    <row r="11362" spans="4:7" x14ac:dyDescent="0.2">
      <c r="D11362" s="13"/>
      <c r="G11362" s="13"/>
    </row>
    <row r="11363" spans="4:7" x14ac:dyDescent="0.2">
      <c r="D11363" s="13"/>
      <c r="G11363" s="13"/>
    </row>
    <row r="11364" spans="4:7" x14ac:dyDescent="0.2">
      <c r="D11364" s="13"/>
      <c r="G11364" s="13"/>
    </row>
    <row r="11365" spans="4:7" x14ac:dyDescent="0.2">
      <c r="D11365" s="13"/>
      <c r="G11365" s="13"/>
    </row>
    <row r="11366" spans="4:7" x14ac:dyDescent="0.2">
      <c r="D11366" s="13"/>
      <c r="G11366" s="13"/>
    </row>
    <row r="11367" spans="4:7" x14ac:dyDescent="0.2">
      <c r="D11367" s="13"/>
      <c r="G11367" s="13"/>
    </row>
    <row r="11368" spans="4:7" x14ac:dyDescent="0.2">
      <c r="D11368" s="13"/>
      <c r="G11368" s="13"/>
    </row>
    <row r="11369" spans="4:7" x14ac:dyDescent="0.2">
      <c r="D11369" s="13"/>
      <c r="G11369" s="13"/>
    </row>
    <row r="11370" spans="4:7" x14ac:dyDescent="0.2">
      <c r="D11370" s="13"/>
      <c r="G11370" s="13"/>
    </row>
    <row r="11371" spans="4:7" x14ac:dyDescent="0.2">
      <c r="D11371" s="13"/>
      <c r="G11371" s="13"/>
    </row>
    <row r="11372" spans="4:7" x14ac:dyDescent="0.2">
      <c r="D11372" s="13"/>
      <c r="G11372" s="13"/>
    </row>
    <row r="11373" spans="4:7" x14ac:dyDescent="0.2">
      <c r="D11373" s="13"/>
      <c r="G11373" s="13"/>
    </row>
    <row r="11374" spans="4:7" x14ac:dyDescent="0.2">
      <c r="D11374" s="13"/>
      <c r="G11374" s="13"/>
    </row>
    <row r="11375" spans="4:7" x14ac:dyDescent="0.2">
      <c r="D11375" s="13"/>
      <c r="G11375" s="13"/>
    </row>
    <row r="11376" spans="4:7" x14ac:dyDescent="0.2">
      <c r="D11376" s="13"/>
      <c r="G11376" s="13"/>
    </row>
    <row r="11377" spans="4:7" x14ac:dyDescent="0.2">
      <c r="D11377" s="13"/>
      <c r="G11377" s="13"/>
    </row>
    <row r="11378" spans="4:7" x14ac:dyDescent="0.2">
      <c r="D11378" s="13"/>
      <c r="G11378" s="13"/>
    </row>
    <row r="11379" spans="4:7" x14ac:dyDescent="0.2">
      <c r="D11379" s="13"/>
      <c r="G11379" s="13"/>
    </row>
    <row r="11380" spans="4:7" x14ac:dyDescent="0.2">
      <c r="D11380" s="13"/>
      <c r="G11380" s="13"/>
    </row>
    <row r="11381" spans="4:7" x14ac:dyDescent="0.2">
      <c r="D11381" s="13"/>
      <c r="G11381" s="13"/>
    </row>
    <row r="11382" spans="4:7" x14ac:dyDescent="0.2">
      <c r="D11382" s="13"/>
      <c r="G11382" s="13"/>
    </row>
    <row r="11383" spans="4:7" x14ac:dyDescent="0.2">
      <c r="D11383" s="13"/>
      <c r="G11383" s="13"/>
    </row>
    <row r="11384" spans="4:7" x14ac:dyDescent="0.2">
      <c r="D11384" s="13"/>
      <c r="G11384" s="13"/>
    </row>
    <row r="11385" spans="4:7" x14ac:dyDescent="0.2">
      <c r="D11385" s="13"/>
      <c r="G11385" s="13"/>
    </row>
    <row r="11386" spans="4:7" x14ac:dyDescent="0.2">
      <c r="D11386" s="13"/>
      <c r="G11386" s="13"/>
    </row>
    <row r="11387" spans="4:7" x14ac:dyDescent="0.2">
      <c r="D11387" s="13"/>
      <c r="G11387" s="13"/>
    </row>
    <row r="11388" spans="4:7" x14ac:dyDescent="0.2">
      <c r="D11388" s="13"/>
      <c r="G11388" s="13"/>
    </row>
    <row r="11389" spans="4:7" x14ac:dyDescent="0.2">
      <c r="D11389" s="13"/>
      <c r="G11389" s="13"/>
    </row>
    <row r="11390" spans="4:7" x14ac:dyDescent="0.2">
      <c r="D11390" s="13"/>
      <c r="G11390" s="13"/>
    </row>
    <row r="11391" spans="4:7" x14ac:dyDescent="0.2">
      <c r="D11391" s="13"/>
      <c r="G11391" s="13"/>
    </row>
    <row r="11392" spans="4:7" x14ac:dyDescent="0.2">
      <c r="D11392" s="13"/>
      <c r="G11392" s="13"/>
    </row>
    <row r="11393" spans="4:7" x14ac:dyDescent="0.2">
      <c r="D11393" s="13"/>
      <c r="G11393" s="13"/>
    </row>
    <row r="11394" spans="4:7" x14ac:dyDescent="0.2">
      <c r="D11394" s="13"/>
      <c r="G11394" s="13"/>
    </row>
    <row r="11395" spans="4:7" x14ac:dyDescent="0.2">
      <c r="D11395" s="13"/>
      <c r="G11395" s="13"/>
    </row>
    <row r="11396" spans="4:7" x14ac:dyDescent="0.2">
      <c r="D11396" s="13"/>
      <c r="G11396" s="13"/>
    </row>
    <row r="11397" spans="4:7" x14ac:dyDescent="0.2">
      <c r="D11397" s="13"/>
      <c r="G11397" s="13"/>
    </row>
    <row r="11398" spans="4:7" x14ac:dyDescent="0.2">
      <c r="D11398" s="13"/>
      <c r="G11398" s="13"/>
    </row>
    <row r="11399" spans="4:7" x14ac:dyDescent="0.2">
      <c r="D11399" s="13"/>
      <c r="G11399" s="13"/>
    </row>
    <row r="11400" spans="4:7" x14ac:dyDescent="0.2">
      <c r="D11400" s="13"/>
      <c r="G11400" s="13"/>
    </row>
    <row r="11401" spans="4:7" x14ac:dyDescent="0.2">
      <c r="D11401" s="13"/>
      <c r="G11401" s="13"/>
    </row>
    <row r="11402" spans="4:7" x14ac:dyDescent="0.2">
      <c r="D11402" s="13"/>
      <c r="G11402" s="13"/>
    </row>
    <row r="11403" spans="4:7" x14ac:dyDescent="0.2">
      <c r="D11403" s="13"/>
      <c r="G11403" s="13"/>
    </row>
    <row r="11404" spans="4:7" x14ac:dyDescent="0.2">
      <c r="D11404" s="13"/>
      <c r="G11404" s="13"/>
    </row>
    <row r="11405" spans="4:7" x14ac:dyDescent="0.2">
      <c r="D11405" s="13"/>
      <c r="G11405" s="13"/>
    </row>
    <row r="11406" spans="4:7" x14ac:dyDescent="0.2">
      <c r="D11406" s="13"/>
      <c r="G11406" s="13"/>
    </row>
    <row r="11407" spans="4:7" x14ac:dyDescent="0.2">
      <c r="D11407" s="13"/>
      <c r="G11407" s="13"/>
    </row>
    <row r="11408" spans="4:7" x14ac:dyDescent="0.2">
      <c r="D11408" s="13"/>
      <c r="G11408" s="13"/>
    </row>
    <row r="11409" spans="4:7" x14ac:dyDescent="0.2">
      <c r="D11409" s="13"/>
      <c r="G11409" s="13"/>
    </row>
    <row r="11410" spans="4:7" x14ac:dyDescent="0.2">
      <c r="D11410" s="13"/>
      <c r="G11410" s="13"/>
    </row>
    <row r="11411" spans="4:7" x14ac:dyDescent="0.2">
      <c r="D11411" s="13"/>
      <c r="G11411" s="13"/>
    </row>
    <row r="11412" spans="4:7" x14ac:dyDescent="0.2">
      <c r="D11412" s="13"/>
      <c r="G11412" s="13"/>
    </row>
    <row r="11413" spans="4:7" x14ac:dyDescent="0.2">
      <c r="D11413" s="13"/>
      <c r="G11413" s="13"/>
    </row>
    <row r="11414" spans="4:7" x14ac:dyDescent="0.2">
      <c r="D11414" s="13"/>
      <c r="G11414" s="13"/>
    </row>
    <row r="11415" spans="4:7" x14ac:dyDescent="0.2">
      <c r="D11415" s="13"/>
      <c r="G11415" s="13"/>
    </row>
    <row r="11416" spans="4:7" x14ac:dyDescent="0.2">
      <c r="D11416" s="13"/>
      <c r="G11416" s="13"/>
    </row>
    <row r="11417" spans="4:7" x14ac:dyDescent="0.2">
      <c r="D11417" s="13"/>
      <c r="G11417" s="13"/>
    </row>
    <row r="11418" spans="4:7" x14ac:dyDescent="0.2">
      <c r="D11418" s="13"/>
      <c r="G11418" s="13"/>
    </row>
    <row r="11419" spans="4:7" x14ac:dyDescent="0.2">
      <c r="D11419" s="13"/>
      <c r="G11419" s="13"/>
    </row>
    <row r="11420" spans="4:7" x14ac:dyDescent="0.2">
      <c r="D11420" s="13"/>
      <c r="G11420" s="13"/>
    </row>
    <row r="11421" spans="4:7" x14ac:dyDescent="0.2">
      <c r="D11421" s="13"/>
      <c r="G11421" s="13"/>
    </row>
    <row r="11422" spans="4:7" x14ac:dyDescent="0.2">
      <c r="D11422" s="13"/>
      <c r="G11422" s="13"/>
    </row>
    <row r="11423" spans="4:7" x14ac:dyDescent="0.2">
      <c r="D11423" s="13"/>
      <c r="G11423" s="13"/>
    </row>
    <row r="11424" spans="4:7" x14ac:dyDescent="0.2">
      <c r="D11424" s="13"/>
      <c r="G11424" s="13"/>
    </row>
    <row r="11425" spans="4:7" x14ac:dyDescent="0.2">
      <c r="D11425" s="13"/>
      <c r="G11425" s="13"/>
    </row>
    <row r="11426" spans="4:7" x14ac:dyDescent="0.2">
      <c r="D11426" s="13"/>
      <c r="G11426" s="13"/>
    </row>
    <row r="11427" spans="4:7" x14ac:dyDescent="0.2">
      <c r="D11427" s="13"/>
      <c r="G11427" s="13"/>
    </row>
    <row r="11428" spans="4:7" x14ac:dyDescent="0.2">
      <c r="D11428" s="13"/>
      <c r="G11428" s="13"/>
    </row>
    <row r="11429" spans="4:7" x14ac:dyDescent="0.2">
      <c r="D11429" s="13"/>
      <c r="G11429" s="13"/>
    </row>
    <row r="11430" spans="4:7" x14ac:dyDescent="0.2">
      <c r="D11430" s="13"/>
      <c r="G11430" s="13"/>
    </row>
    <row r="11431" spans="4:7" x14ac:dyDescent="0.2">
      <c r="D11431" s="13"/>
      <c r="G11431" s="13"/>
    </row>
    <row r="11432" spans="4:7" x14ac:dyDescent="0.2">
      <c r="D11432" s="13"/>
      <c r="G11432" s="13"/>
    </row>
    <row r="11433" spans="4:7" x14ac:dyDescent="0.2">
      <c r="D11433" s="13"/>
      <c r="G11433" s="13"/>
    </row>
    <row r="11434" spans="4:7" x14ac:dyDescent="0.2">
      <c r="D11434" s="13"/>
      <c r="G11434" s="13"/>
    </row>
    <row r="11435" spans="4:7" x14ac:dyDescent="0.2">
      <c r="D11435" s="13"/>
      <c r="G11435" s="13"/>
    </row>
    <row r="11436" spans="4:7" x14ac:dyDescent="0.2">
      <c r="D11436" s="13"/>
      <c r="G11436" s="13"/>
    </row>
    <row r="11437" spans="4:7" x14ac:dyDescent="0.2">
      <c r="D11437" s="13"/>
      <c r="G11437" s="13"/>
    </row>
    <row r="11438" spans="4:7" x14ac:dyDescent="0.2">
      <c r="D11438" s="13"/>
      <c r="G11438" s="13"/>
    </row>
    <row r="11439" spans="4:7" x14ac:dyDescent="0.2">
      <c r="D11439" s="13"/>
      <c r="G11439" s="13"/>
    </row>
    <row r="11440" spans="4:7" x14ac:dyDescent="0.2">
      <c r="D11440" s="13"/>
      <c r="G11440" s="13"/>
    </row>
    <row r="11441" spans="4:7" x14ac:dyDescent="0.2">
      <c r="D11441" s="13"/>
      <c r="G11441" s="13"/>
    </row>
    <row r="11442" spans="4:7" x14ac:dyDescent="0.2">
      <c r="D11442" s="13"/>
      <c r="G11442" s="13"/>
    </row>
    <row r="11443" spans="4:7" x14ac:dyDescent="0.2">
      <c r="D11443" s="13"/>
      <c r="G11443" s="13"/>
    </row>
    <row r="11444" spans="4:7" x14ac:dyDescent="0.2">
      <c r="D11444" s="13"/>
      <c r="G11444" s="13"/>
    </row>
    <row r="11445" spans="4:7" x14ac:dyDescent="0.2">
      <c r="D11445" s="13"/>
      <c r="G11445" s="13"/>
    </row>
    <row r="11446" spans="4:7" x14ac:dyDescent="0.2">
      <c r="D11446" s="13"/>
      <c r="G11446" s="13"/>
    </row>
    <row r="11447" spans="4:7" x14ac:dyDescent="0.2">
      <c r="D11447" s="13"/>
      <c r="G11447" s="13"/>
    </row>
    <row r="11448" spans="4:7" x14ac:dyDescent="0.2">
      <c r="D11448" s="13"/>
      <c r="G11448" s="13"/>
    </row>
    <row r="11449" spans="4:7" x14ac:dyDescent="0.2">
      <c r="D11449" s="13"/>
      <c r="G11449" s="13"/>
    </row>
    <row r="11450" spans="4:7" x14ac:dyDescent="0.2">
      <c r="D11450" s="13"/>
      <c r="G11450" s="13"/>
    </row>
    <row r="11451" spans="4:7" x14ac:dyDescent="0.2">
      <c r="D11451" s="13"/>
      <c r="G11451" s="13"/>
    </row>
    <row r="11452" spans="4:7" x14ac:dyDescent="0.2">
      <c r="D11452" s="13"/>
      <c r="G11452" s="13"/>
    </row>
    <row r="11453" spans="4:7" x14ac:dyDescent="0.2">
      <c r="D11453" s="13"/>
      <c r="G11453" s="13"/>
    </row>
    <row r="11454" spans="4:7" x14ac:dyDescent="0.2">
      <c r="D11454" s="13"/>
      <c r="G11454" s="13"/>
    </row>
    <row r="11455" spans="4:7" x14ac:dyDescent="0.2">
      <c r="D11455" s="13"/>
      <c r="G11455" s="13"/>
    </row>
    <row r="11456" spans="4:7" x14ac:dyDescent="0.2">
      <c r="D11456" s="13"/>
      <c r="G11456" s="13"/>
    </row>
    <row r="11457" spans="4:7" x14ac:dyDescent="0.2">
      <c r="D11457" s="13"/>
      <c r="G11457" s="13"/>
    </row>
    <row r="11458" spans="4:7" x14ac:dyDescent="0.2">
      <c r="D11458" s="13"/>
      <c r="G11458" s="13"/>
    </row>
    <row r="11459" spans="4:7" x14ac:dyDescent="0.2">
      <c r="D11459" s="13"/>
      <c r="G11459" s="13"/>
    </row>
    <row r="11460" spans="4:7" x14ac:dyDescent="0.2">
      <c r="D11460" s="13"/>
      <c r="G11460" s="13"/>
    </row>
    <row r="11461" spans="4:7" x14ac:dyDescent="0.2">
      <c r="D11461" s="13"/>
      <c r="G11461" s="13"/>
    </row>
    <row r="11462" spans="4:7" x14ac:dyDescent="0.2">
      <c r="D11462" s="13"/>
      <c r="G11462" s="13"/>
    </row>
    <row r="11463" spans="4:7" x14ac:dyDescent="0.2">
      <c r="D11463" s="13"/>
      <c r="G11463" s="13"/>
    </row>
    <row r="11464" spans="4:7" x14ac:dyDescent="0.2">
      <c r="D11464" s="13"/>
      <c r="G11464" s="13"/>
    </row>
    <row r="11465" spans="4:7" x14ac:dyDescent="0.2">
      <c r="D11465" s="13"/>
      <c r="G11465" s="13"/>
    </row>
    <row r="11466" spans="4:7" x14ac:dyDescent="0.2">
      <c r="D11466" s="13"/>
      <c r="G11466" s="13"/>
    </row>
    <row r="11467" spans="4:7" x14ac:dyDescent="0.2">
      <c r="D11467" s="13"/>
      <c r="G11467" s="13"/>
    </row>
    <row r="11468" spans="4:7" x14ac:dyDescent="0.2">
      <c r="D11468" s="13"/>
      <c r="G11468" s="13"/>
    </row>
    <row r="11469" spans="4:7" x14ac:dyDescent="0.2">
      <c r="D11469" s="13"/>
      <c r="G11469" s="13"/>
    </row>
    <row r="11470" spans="4:7" x14ac:dyDescent="0.2">
      <c r="D11470" s="13"/>
      <c r="G11470" s="13"/>
    </row>
    <row r="11471" spans="4:7" x14ac:dyDescent="0.2">
      <c r="D11471" s="13"/>
      <c r="G11471" s="13"/>
    </row>
    <row r="11472" spans="4:7" x14ac:dyDescent="0.2">
      <c r="D11472" s="13"/>
      <c r="G11472" s="13"/>
    </row>
    <row r="11473" spans="4:7" x14ac:dyDescent="0.2">
      <c r="D11473" s="13"/>
      <c r="G11473" s="13"/>
    </row>
    <row r="11474" spans="4:7" x14ac:dyDescent="0.2">
      <c r="D11474" s="13"/>
      <c r="G11474" s="13"/>
    </row>
    <row r="11475" spans="4:7" x14ac:dyDescent="0.2">
      <c r="D11475" s="13"/>
      <c r="G11475" s="13"/>
    </row>
    <row r="11476" spans="4:7" x14ac:dyDescent="0.2">
      <c r="D11476" s="13"/>
      <c r="G11476" s="13"/>
    </row>
    <row r="11477" spans="4:7" x14ac:dyDescent="0.2">
      <c r="D11477" s="13"/>
      <c r="G11477" s="13"/>
    </row>
    <row r="11478" spans="4:7" x14ac:dyDescent="0.2">
      <c r="D11478" s="13"/>
      <c r="G11478" s="13"/>
    </row>
    <row r="11479" spans="4:7" x14ac:dyDescent="0.2">
      <c r="D11479" s="13"/>
      <c r="G11479" s="13"/>
    </row>
    <row r="11480" spans="4:7" x14ac:dyDescent="0.2">
      <c r="D11480" s="13"/>
      <c r="G11480" s="13"/>
    </row>
    <row r="11481" spans="4:7" x14ac:dyDescent="0.2">
      <c r="D11481" s="13"/>
      <c r="G11481" s="13"/>
    </row>
    <row r="11482" spans="4:7" x14ac:dyDescent="0.2">
      <c r="D11482" s="13"/>
      <c r="G11482" s="13"/>
    </row>
    <row r="11483" spans="4:7" x14ac:dyDescent="0.2">
      <c r="D11483" s="13"/>
      <c r="G11483" s="13"/>
    </row>
    <row r="11484" spans="4:7" x14ac:dyDescent="0.2">
      <c r="D11484" s="13"/>
      <c r="G11484" s="13"/>
    </row>
    <row r="11485" spans="4:7" x14ac:dyDescent="0.2">
      <c r="D11485" s="13"/>
      <c r="G11485" s="13"/>
    </row>
    <row r="11486" spans="4:7" x14ac:dyDescent="0.2">
      <c r="D11486" s="13"/>
      <c r="G11486" s="13"/>
    </row>
    <row r="11487" spans="4:7" x14ac:dyDescent="0.2">
      <c r="D11487" s="13"/>
      <c r="G11487" s="13"/>
    </row>
    <row r="11488" spans="4:7" x14ac:dyDescent="0.2">
      <c r="D11488" s="13"/>
      <c r="G11488" s="13"/>
    </row>
    <row r="11489" spans="4:7" x14ac:dyDescent="0.2">
      <c r="D11489" s="13"/>
      <c r="G11489" s="13"/>
    </row>
    <row r="11490" spans="4:7" x14ac:dyDescent="0.2">
      <c r="D11490" s="13"/>
      <c r="G11490" s="13"/>
    </row>
    <row r="11491" spans="4:7" x14ac:dyDescent="0.2">
      <c r="D11491" s="13"/>
      <c r="G11491" s="13"/>
    </row>
    <row r="11492" spans="4:7" x14ac:dyDescent="0.2">
      <c r="D11492" s="13"/>
      <c r="G11492" s="13"/>
    </row>
    <row r="11493" spans="4:7" x14ac:dyDescent="0.2">
      <c r="D11493" s="13"/>
      <c r="G11493" s="13"/>
    </row>
    <row r="11494" spans="4:7" x14ac:dyDescent="0.2">
      <c r="D11494" s="13"/>
      <c r="G11494" s="13"/>
    </row>
    <row r="11495" spans="4:7" x14ac:dyDescent="0.2">
      <c r="D11495" s="13"/>
      <c r="G11495" s="13"/>
    </row>
    <row r="11496" spans="4:7" x14ac:dyDescent="0.2">
      <c r="D11496" s="13"/>
      <c r="G11496" s="13"/>
    </row>
    <row r="11497" spans="4:7" x14ac:dyDescent="0.2">
      <c r="D11497" s="13"/>
      <c r="G11497" s="13"/>
    </row>
    <row r="11498" spans="4:7" x14ac:dyDescent="0.2">
      <c r="D11498" s="13"/>
      <c r="G11498" s="13"/>
    </row>
    <row r="11499" spans="4:7" x14ac:dyDescent="0.2">
      <c r="D11499" s="13"/>
      <c r="G11499" s="13"/>
    </row>
    <row r="11500" spans="4:7" x14ac:dyDescent="0.2">
      <c r="D11500" s="13"/>
      <c r="G11500" s="13"/>
    </row>
    <row r="11501" spans="4:7" x14ac:dyDescent="0.2">
      <c r="D11501" s="13"/>
      <c r="G11501" s="13"/>
    </row>
    <row r="11502" spans="4:7" x14ac:dyDescent="0.2">
      <c r="D11502" s="13"/>
      <c r="G11502" s="13"/>
    </row>
    <row r="11503" spans="4:7" x14ac:dyDescent="0.2">
      <c r="D11503" s="13"/>
      <c r="G11503" s="13"/>
    </row>
    <row r="11504" spans="4:7" x14ac:dyDescent="0.2">
      <c r="D11504" s="13"/>
      <c r="G11504" s="13"/>
    </row>
    <row r="11505" spans="4:7" x14ac:dyDescent="0.2">
      <c r="D11505" s="13"/>
      <c r="G11505" s="13"/>
    </row>
    <row r="11506" spans="4:7" x14ac:dyDescent="0.2">
      <c r="D11506" s="13"/>
      <c r="G11506" s="13"/>
    </row>
    <row r="11507" spans="4:7" x14ac:dyDescent="0.2">
      <c r="D11507" s="13"/>
      <c r="G11507" s="13"/>
    </row>
    <row r="11508" spans="4:7" x14ac:dyDescent="0.2">
      <c r="D11508" s="13"/>
      <c r="G11508" s="13"/>
    </row>
    <row r="11509" spans="4:7" x14ac:dyDescent="0.2">
      <c r="D11509" s="13"/>
      <c r="G11509" s="13"/>
    </row>
    <row r="11510" spans="4:7" x14ac:dyDescent="0.2">
      <c r="D11510" s="13"/>
      <c r="G11510" s="13"/>
    </row>
    <row r="11511" spans="4:7" x14ac:dyDescent="0.2">
      <c r="D11511" s="13"/>
      <c r="G11511" s="13"/>
    </row>
    <row r="11512" spans="4:7" x14ac:dyDescent="0.2">
      <c r="D11512" s="13"/>
      <c r="G11512" s="13"/>
    </row>
    <row r="11513" spans="4:7" x14ac:dyDescent="0.2">
      <c r="D11513" s="13"/>
      <c r="G11513" s="13"/>
    </row>
    <row r="11514" spans="4:7" x14ac:dyDescent="0.2">
      <c r="D11514" s="13"/>
      <c r="G11514" s="13"/>
    </row>
    <row r="11515" spans="4:7" x14ac:dyDescent="0.2">
      <c r="D11515" s="13"/>
      <c r="G11515" s="13"/>
    </row>
    <row r="11516" spans="4:7" x14ac:dyDescent="0.2">
      <c r="D11516" s="13"/>
      <c r="G11516" s="13"/>
    </row>
    <row r="11517" spans="4:7" x14ac:dyDescent="0.2">
      <c r="D11517" s="13"/>
      <c r="G11517" s="13"/>
    </row>
    <row r="11518" spans="4:7" x14ac:dyDescent="0.2">
      <c r="D11518" s="13"/>
      <c r="G11518" s="13"/>
    </row>
    <row r="11519" spans="4:7" x14ac:dyDescent="0.2">
      <c r="D11519" s="13"/>
      <c r="G11519" s="13"/>
    </row>
    <row r="11520" spans="4:7" x14ac:dyDescent="0.2">
      <c r="D11520" s="13"/>
      <c r="G11520" s="13"/>
    </row>
    <row r="11521" spans="4:7" x14ac:dyDescent="0.2">
      <c r="D11521" s="13"/>
      <c r="G11521" s="13"/>
    </row>
    <row r="11522" spans="4:7" x14ac:dyDescent="0.2">
      <c r="D11522" s="13"/>
      <c r="G11522" s="13"/>
    </row>
    <row r="11523" spans="4:7" x14ac:dyDescent="0.2">
      <c r="D11523" s="13"/>
      <c r="G11523" s="13"/>
    </row>
    <row r="11524" spans="4:7" x14ac:dyDescent="0.2">
      <c r="D11524" s="13"/>
      <c r="G11524" s="13"/>
    </row>
    <row r="11525" spans="4:7" x14ac:dyDescent="0.2">
      <c r="D11525" s="13"/>
      <c r="G11525" s="13"/>
    </row>
    <row r="11526" spans="4:7" x14ac:dyDescent="0.2">
      <c r="D11526" s="13"/>
      <c r="G11526" s="13"/>
    </row>
    <row r="11527" spans="4:7" x14ac:dyDescent="0.2">
      <c r="D11527" s="13"/>
      <c r="G11527" s="13"/>
    </row>
    <row r="11528" spans="4:7" x14ac:dyDescent="0.2">
      <c r="D11528" s="13"/>
      <c r="G11528" s="13"/>
    </row>
    <row r="11529" spans="4:7" x14ac:dyDescent="0.2">
      <c r="D11529" s="13"/>
      <c r="G11529" s="13"/>
    </row>
    <row r="11530" spans="4:7" x14ac:dyDescent="0.2">
      <c r="D11530" s="13"/>
      <c r="G11530" s="13"/>
    </row>
    <row r="11531" spans="4:7" x14ac:dyDescent="0.2">
      <c r="D11531" s="13"/>
      <c r="G11531" s="13"/>
    </row>
    <row r="11532" spans="4:7" x14ac:dyDescent="0.2">
      <c r="D11532" s="13"/>
      <c r="G11532" s="13"/>
    </row>
    <row r="11533" spans="4:7" x14ac:dyDescent="0.2">
      <c r="D11533" s="13"/>
      <c r="G11533" s="13"/>
    </row>
    <row r="11534" spans="4:7" x14ac:dyDescent="0.2">
      <c r="D11534" s="13"/>
      <c r="G11534" s="13"/>
    </row>
    <row r="11535" spans="4:7" x14ac:dyDescent="0.2">
      <c r="D11535" s="13"/>
      <c r="G11535" s="13"/>
    </row>
    <row r="11536" spans="4:7" x14ac:dyDescent="0.2">
      <c r="D11536" s="13"/>
      <c r="G11536" s="13"/>
    </row>
    <row r="11537" spans="4:7" x14ac:dyDescent="0.2">
      <c r="D11537" s="13"/>
      <c r="G11537" s="13"/>
    </row>
    <row r="11538" spans="4:7" x14ac:dyDescent="0.2">
      <c r="D11538" s="13"/>
      <c r="G11538" s="13"/>
    </row>
    <row r="11539" spans="4:7" x14ac:dyDescent="0.2">
      <c r="D11539" s="13"/>
      <c r="G11539" s="13"/>
    </row>
    <row r="11540" spans="4:7" x14ac:dyDescent="0.2">
      <c r="D11540" s="13"/>
      <c r="G11540" s="13"/>
    </row>
    <row r="11541" spans="4:7" x14ac:dyDescent="0.2">
      <c r="D11541" s="13"/>
      <c r="G11541" s="13"/>
    </row>
    <row r="11542" spans="4:7" x14ac:dyDescent="0.2">
      <c r="D11542" s="13"/>
      <c r="G11542" s="13"/>
    </row>
    <row r="11543" spans="4:7" x14ac:dyDescent="0.2">
      <c r="D11543" s="13"/>
      <c r="G11543" s="13"/>
    </row>
    <row r="11544" spans="4:7" x14ac:dyDescent="0.2">
      <c r="D11544" s="13"/>
      <c r="G11544" s="13"/>
    </row>
    <row r="11545" spans="4:7" x14ac:dyDescent="0.2">
      <c r="D11545" s="13"/>
      <c r="G11545" s="13"/>
    </row>
    <row r="11546" spans="4:7" x14ac:dyDescent="0.2">
      <c r="D11546" s="13"/>
      <c r="G11546" s="13"/>
    </row>
    <row r="11547" spans="4:7" x14ac:dyDescent="0.2">
      <c r="D11547" s="13"/>
      <c r="G11547" s="13"/>
    </row>
    <row r="11548" spans="4:7" x14ac:dyDescent="0.2">
      <c r="D11548" s="13"/>
      <c r="G11548" s="13"/>
    </row>
    <row r="11549" spans="4:7" x14ac:dyDescent="0.2">
      <c r="D11549" s="13"/>
      <c r="G11549" s="13"/>
    </row>
    <row r="11550" spans="4:7" x14ac:dyDescent="0.2">
      <c r="D11550" s="13"/>
      <c r="G11550" s="13"/>
    </row>
    <row r="11551" spans="4:7" x14ac:dyDescent="0.2">
      <c r="D11551" s="13"/>
      <c r="G11551" s="13"/>
    </row>
    <row r="11552" spans="4:7" x14ac:dyDescent="0.2">
      <c r="D11552" s="13"/>
      <c r="G11552" s="13"/>
    </row>
    <row r="11553" spans="4:7" x14ac:dyDescent="0.2">
      <c r="D11553" s="13"/>
      <c r="G11553" s="13"/>
    </row>
    <row r="11554" spans="4:7" x14ac:dyDescent="0.2">
      <c r="D11554" s="13"/>
      <c r="G11554" s="13"/>
    </row>
    <row r="11555" spans="4:7" x14ac:dyDescent="0.2">
      <c r="D11555" s="13"/>
      <c r="G11555" s="13"/>
    </row>
    <row r="11556" spans="4:7" x14ac:dyDescent="0.2">
      <c r="D11556" s="13"/>
      <c r="G11556" s="13"/>
    </row>
    <row r="11557" spans="4:7" x14ac:dyDescent="0.2">
      <c r="D11557" s="13"/>
      <c r="G11557" s="13"/>
    </row>
    <row r="11558" spans="4:7" x14ac:dyDescent="0.2">
      <c r="D11558" s="13"/>
      <c r="G11558" s="13"/>
    </row>
    <row r="11559" spans="4:7" x14ac:dyDescent="0.2">
      <c r="D11559" s="13"/>
      <c r="G11559" s="13"/>
    </row>
    <row r="11560" spans="4:7" x14ac:dyDescent="0.2">
      <c r="D11560" s="13"/>
      <c r="G11560" s="13"/>
    </row>
    <row r="11561" spans="4:7" x14ac:dyDescent="0.2">
      <c r="D11561" s="13"/>
      <c r="G11561" s="13"/>
    </row>
    <row r="11562" spans="4:7" x14ac:dyDescent="0.2">
      <c r="D11562" s="13"/>
      <c r="G11562" s="13"/>
    </row>
    <row r="11563" spans="4:7" x14ac:dyDescent="0.2">
      <c r="D11563" s="13"/>
      <c r="G11563" s="13"/>
    </row>
    <row r="11564" spans="4:7" x14ac:dyDescent="0.2">
      <c r="D11564" s="13"/>
      <c r="G11564" s="13"/>
    </row>
    <row r="11565" spans="4:7" x14ac:dyDescent="0.2">
      <c r="D11565" s="13"/>
      <c r="G11565" s="13"/>
    </row>
    <row r="11566" spans="4:7" x14ac:dyDescent="0.2">
      <c r="D11566" s="13"/>
      <c r="G11566" s="13"/>
    </row>
    <row r="11567" spans="4:7" x14ac:dyDescent="0.2">
      <c r="D11567" s="13"/>
      <c r="G11567" s="13"/>
    </row>
    <row r="11568" spans="4:7" x14ac:dyDescent="0.2">
      <c r="D11568" s="13"/>
      <c r="G11568" s="13"/>
    </row>
    <row r="11569" spans="4:7" x14ac:dyDescent="0.2">
      <c r="D11569" s="13"/>
      <c r="G11569" s="13"/>
    </row>
    <row r="11570" spans="4:7" x14ac:dyDescent="0.2">
      <c r="D11570" s="13"/>
      <c r="G11570" s="13"/>
    </row>
    <row r="11571" spans="4:7" x14ac:dyDescent="0.2">
      <c r="D11571" s="13"/>
      <c r="G11571" s="13"/>
    </row>
    <row r="11572" spans="4:7" x14ac:dyDescent="0.2">
      <c r="D11572" s="13"/>
      <c r="G11572" s="13"/>
    </row>
    <row r="11573" spans="4:7" x14ac:dyDescent="0.2">
      <c r="D11573" s="13"/>
      <c r="G11573" s="13"/>
    </row>
    <row r="11574" spans="4:7" x14ac:dyDescent="0.2">
      <c r="D11574" s="13"/>
      <c r="G11574" s="13"/>
    </row>
    <row r="11575" spans="4:7" x14ac:dyDescent="0.2">
      <c r="D11575" s="13"/>
      <c r="G11575" s="13"/>
    </row>
    <row r="11576" spans="4:7" x14ac:dyDescent="0.2">
      <c r="D11576" s="13"/>
      <c r="G11576" s="13"/>
    </row>
    <row r="11577" spans="4:7" x14ac:dyDescent="0.2">
      <c r="D11577" s="13"/>
      <c r="G11577" s="13"/>
    </row>
    <row r="11578" spans="4:7" x14ac:dyDescent="0.2">
      <c r="D11578" s="13"/>
      <c r="G11578" s="13"/>
    </row>
    <row r="11579" spans="4:7" x14ac:dyDescent="0.2">
      <c r="D11579" s="13"/>
      <c r="G11579" s="13"/>
    </row>
    <row r="11580" spans="4:7" x14ac:dyDescent="0.2">
      <c r="D11580" s="13"/>
      <c r="G11580" s="13"/>
    </row>
    <row r="11581" spans="4:7" x14ac:dyDescent="0.2">
      <c r="D11581" s="13"/>
      <c r="G11581" s="13"/>
    </row>
    <row r="11582" spans="4:7" x14ac:dyDescent="0.2">
      <c r="D11582" s="13"/>
      <c r="G11582" s="13"/>
    </row>
    <row r="11583" spans="4:7" x14ac:dyDescent="0.2">
      <c r="D11583" s="13"/>
      <c r="G11583" s="13"/>
    </row>
    <row r="11584" spans="4:7" x14ac:dyDescent="0.2">
      <c r="D11584" s="13"/>
      <c r="G11584" s="13"/>
    </row>
    <row r="11585" spans="4:7" x14ac:dyDescent="0.2">
      <c r="D11585" s="13"/>
      <c r="G11585" s="13"/>
    </row>
    <row r="11586" spans="4:7" x14ac:dyDescent="0.2">
      <c r="D11586" s="13"/>
      <c r="G11586" s="13"/>
    </row>
    <row r="11587" spans="4:7" x14ac:dyDescent="0.2">
      <c r="D11587" s="13"/>
      <c r="G11587" s="13"/>
    </row>
    <row r="11588" spans="4:7" x14ac:dyDescent="0.2">
      <c r="D11588" s="13"/>
      <c r="G11588" s="13"/>
    </row>
    <row r="11589" spans="4:7" x14ac:dyDescent="0.2">
      <c r="D11589" s="13"/>
      <c r="G11589" s="13"/>
    </row>
    <row r="11590" spans="4:7" x14ac:dyDescent="0.2">
      <c r="D11590" s="13"/>
      <c r="G11590" s="13"/>
    </row>
    <row r="11591" spans="4:7" x14ac:dyDescent="0.2">
      <c r="D11591" s="13"/>
      <c r="G11591" s="13"/>
    </row>
    <row r="11592" spans="4:7" x14ac:dyDescent="0.2">
      <c r="D11592" s="13"/>
      <c r="G11592" s="13"/>
    </row>
    <row r="11593" spans="4:7" x14ac:dyDescent="0.2">
      <c r="D11593" s="13"/>
      <c r="G11593" s="13"/>
    </row>
    <row r="11594" spans="4:7" x14ac:dyDescent="0.2">
      <c r="D11594" s="13"/>
      <c r="G11594" s="13"/>
    </row>
    <row r="11595" spans="4:7" x14ac:dyDescent="0.2">
      <c r="D11595" s="13"/>
      <c r="G11595" s="13"/>
    </row>
    <row r="11596" spans="4:7" x14ac:dyDescent="0.2">
      <c r="D11596" s="13"/>
      <c r="G11596" s="13"/>
    </row>
    <row r="11597" spans="4:7" x14ac:dyDescent="0.2">
      <c r="D11597" s="13"/>
      <c r="G11597" s="13"/>
    </row>
    <row r="11598" spans="4:7" x14ac:dyDescent="0.2">
      <c r="D11598" s="13"/>
      <c r="G11598" s="13"/>
    </row>
    <row r="11599" spans="4:7" x14ac:dyDescent="0.2">
      <c r="D11599" s="13"/>
      <c r="G11599" s="13"/>
    </row>
    <row r="11600" spans="4:7" x14ac:dyDescent="0.2">
      <c r="D11600" s="13"/>
      <c r="G11600" s="13"/>
    </row>
    <row r="11601" spans="4:7" x14ac:dyDescent="0.2">
      <c r="D11601" s="13"/>
      <c r="G11601" s="13"/>
    </row>
    <row r="11602" spans="4:7" x14ac:dyDescent="0.2">
      <c r="D11602" s="13"/>
      <c r="G11602" s="13"/>
    </row>
    <row r="11603" spans="4:7" x14ac:dyDescent="0.2">
      <c r="D11603" s="13"/>
      <c r="G11603" s="13"/>
    </row>
    <row r="11604" spans="4:7" x14ac:dyDescent="0.2">
      <c r="D11604" s="13"/>
      <c r="G11604" s="13"/>
    </row>
    <row r="11605" spans="4:7" x14ac:dyDescent="0.2">
      <c r="D11605" s="13"/>
      <c r="G11605" s="13"/>
    </row>
    <row r="11606" spans="4:7" x14ac:dyDescent="0.2">
      <c r="D11606" s="13"/>
      <c r="G11606" s="13"/>
    </row>
    <row r="11607" spans="4:7" x14ac:dyDescent="0.2">
      <c r="D11607" s="13"/>
      <c r="G11607" s="13"/>
    </row>
    <row r="11608" spans="4:7" x14ac:dyDescent="0.2">
      <c r="D11608" s="13"/>
      <c r="G11608" s="13"/>
    </row>
    <row r="11609" spans="4:7" x14ac:dyDescent="0.2">
      <c r="D11609" s="13"/>
      <c r="G11609" s="13"/>
    </row>
    <row r="11610" spans="4:7" x14ac:dyDescent="0.2">
      <c r="D11610" s="13"/>
      <c r="G11610" s="13"/>
    </row>
    <row r="11611" spans="4:7" x14ac:dyDescent="0.2">
      <c r="D11611" s="13"/>
      <c r="G11611" s="13"/>
    </row>
    <row r="11612" spans="4:7" x14ac:dyDescent="0.2">
      <c r="D11612" s="13"/>
      <c r="G11612" s="13"/>
    </row>
    <row r="11613" spans="4:7" x14ac:dyDescent="0.2">
      <c r="D11613" s="13"/>
      <c r="G11613" s="13"/>
    </row>
    <row r="11614" spans="4:7" x14ac:dyDescent="0.2">
      <c r="D11614" s="13"/>
      <c r="G11614" s="13"/>
    </row>
    <row r="11615" spans="4:7" x14ac:dyDescent="0.2">
      <c r="D11615" s="13"/>
      <c r="G11615" s="13"/>
    </row>
    <row r="11616" spans="4:7" x14ac:dyDescent="0.2">
      <c r="D11616" s="13"/>
      <c r="G11616" s="13"/>
    </row>
    <row r="11617" spans="4:7" x14ac:dyDescent="0.2">
      <c r="D11617" s="13"/>
      <c r="G11617" s="13"/>
    </row>
    <row r="11618" spans="4:7" x14ac:dyDescent="0.2">
      <c r="D11618" s="13"/>
      <c r="G11618" s="13"/>
    </row>
    <row r="11619" spans="4:7" x14ac:dyDescent="0.2">
      <c r="D11619" s="13"/>
      <c r="G11619" s="13"/>
    </row>
    <row r="11620" spans="4:7" x14ac:dyDescent="0.2">
      <c r="D11620" s="13"/>
      <c r="G11620" s="13"/>
    </row>
    <row r="11621" spans="4:7" x14ac:dyDescent="0.2">
      <c r="D11621" s="13"/>
      <c r="G11621" s="13"/>
    </row>
    <row r="11622" spans="4:7" x14ac:dyDescent="0.2">
      <c r="D11622" s="13"/>
      <c r="G11622" s="13"/>
    </row>
    <row r="11623" spans="4:7" x14ac:dyDescent="0.2">
      <c r="D11623" s="13"/>
      <c r="G11623" s="13"/>
    </row>
    <row r="11624" spans="4:7" x14ac:dyDescent="0.2">
      <c r="D11624" s="13"/>
      <c r="G11624" s="13"/>
    </row>
    <row r="11625" spans="4:7" x14ac:dyDescent="0.2">
      <c r="D11625" s="13"/>
      <c r="G11625" s="13"/>
    </row>
    <row r="11626" spans="4:7" x14ac:dyDescent="0.2">
      <c r="D11626" s="13"/>
      <c r="G11626" s="13"/>
    </row>
    <row r="11627" spans="4:7" x14ac:dyDescent="0.2">
      <c r="D11627" s="13"/>
      <c r="G11627" s="13"/>
    </row>
    <row r="11628" spans="4:7" x14ac:dyDescent="0.2">
      <c r="D11628" s="13"/>
      <c r="G11628" s="13"/>
    </row>
    <row r="11629" spans="4:7" x14ac:dyDescent="0.2">
      <c r="D11629" s="13"/>
      <c r="G11629" s="13"/>
    </row>
    <row r="11630" spans="4:7" x14ac:dyDescent="0.2">
      <c r="D11630" s="13"/>
      <c r="G11630" s="13"/>
    </row>
    <row r="11631" spans="4:7" x14ac:dyDescent="0.2">
      <c r="D11631" s="13"/>
      <c r="G11631" s="13"/>
    </row>
    <row r="11632" spans="4:7" x14ac:dyDescent="0.2">
      <c r="D11632" s="13"/>
      <c r="G11632" s="13"/>
    </row>
    <row r="11633" spans="4:7" x14ac:dyDescent="0.2">
      <c r="D11633" s="13"/>
      <c r="G11633" s="13"/>
    </row>
    <row r="11634" spans="4:7" x14ac:dyDescent="0.2">
      <c r="D11634" s="13"/>
      <c r="G11634" s="13"/>
    </row>
    <row r="11635" spans="4:7" x14ac:dyDescent="0.2">
      <c r="D11635" s="13"/>
      <c r="G11635" s="13"/>
    </row>
    <row r="11636" spans="4:7" x14ac:dyDescent="0.2">
      <c r="D11636" s="13"/>
      <c r="G11636" s="13"/>
    </row>
    <row r="11637" spans="4:7" x14ac:dyDescent="0.2">
      <c r="D11637" s="13"/>
      <c r="G11637" s="13"/>
    </row>
    <row r="11638" spans="4:7" x14ac:dyDescent="0.2">
      <c r="D11638" s="13"/>
      <c r="G11638" s="13"/>
    </row>
    <row r="11639" spans="4:7" x14ac:dyDescent="0.2">
      <c r="D11639" s="13"/>
      <c r="G11639" s="13"/>
    </row>
    <row r="11640" spans="4:7" x14ac:dyDescent="0.2">
      <c r="D11640" s="13"/>
      <c r="G11640" s="13"/>
    </row>
    <row r="11641" spans="4:7" x14ac:dyDescent="0.2">
      <c r="D11641" s="13"/>
      <c r="G11641" s="13"/>
    </row>
    <row r="11642" spans="4:7" x14ac:dyDescent="0.2">
      <c r="D11642" s="13"/>
      <c r="G11642" s="13"/>
    </row>
    <row r="11643" spans="4:7" x14ac:dyDescent="0.2">
      <c r="D11643" s="13"/>
      <c r="G11643" s="13"/>
    </row>
    <row r="11644" spans="4:7" x14ac:dyDescent="0.2">
      <c r="D11644" s="13"/>
      <c r="G11644" s="13"/>
    </row>
    <row r="11645" spans="4:7" x14ac:dyDescent="0.2">
      <c r="D11645" s="13"/>
      <c r="G11645" s="13"/>
    </row>
    <row r="11646" spans="4:7" x14ac:dyDescent="0.2">
      <c r="D11646" s="13"/>
      <c r="G11646" s="13"/>
    </row>
    <row r="11647" spans="4:7" x14ac:dyDescent="0.2">
      <c r="D11647" s="13"/>
      <c r="G11647" s="13"/>
    </row>
    <row r="11648" spans="4:7" x14ac:dyDescent="0.2">
      <c r="D11648" s="13"/>
      <c r="G11648" s="13"/>
    </row>
    <row r="11649" spans="4:7" x14ac:dyDescent="0.2">
      <c r="D11649" s="13"/>
      <c r="G11649" s="13"/>
    </row>
    <row r="11650" spans="4:7" x14ac:dyDescent="0.2">
      <c r="D11650" s="13"/>
      <c r="G11650" s="13"/>
    </row>
    <row r="11651" spans="4:7" x14ac:dyDescent="0.2">
      <c r="D11651" s="13"/>
      <c r="G11651" s="13"/>
    </row>
    <row r="11652" spans="4:7" x14ac:dyDescent="0.2">
      <c r="D11652" s="13"/>
      <c r="G11652" s="13"/>
    </row>
    <row r="11653" spans="4:7" x14ac:dyDescent="0.2">
      <c r="D11653" s="13"/>
      <c r="G11653" s="13"/>
    </row>
    <row r="11654" spans="4:7" x14ac:dyDescent="0.2">
      <c r="D11654" s="13"/>
      <c r="G11654" s="13"/>
    </row>
    <row r="11655" spans="4:7" x14ac:dyDescent="0.2">
      <c r="D11655" s="13"/>
      <c r="G11655" s="13"/>
    </row>
    <row r="11656" spans="4:7" x14ac:dyDescent="0.2">
      <c r="D11656" s="13"/>
      <c r="G11656" s="13"/>
    </row>
    <row r="11657" spans="4:7" x14ac:dyDescent="0.2">
      <c r="D11657" s="13"/>
      <c r="G11657" s="13"/>
    </row>
    <row r="11658" spans="4:7" x14ac:dyDescent="0.2">
      <c r="D11658" s="13"/>
      <c r="G11658" s="13"/>
    </row>
    <row r="11659" spans="4:7" x14ac:dyDescent="0.2">
      <c r="D11659" s="13"/>
      <c r="G11659" s="13"/>
    </row>
    <row r="11660" spans="4:7" x14ac:dyDescent="0.2">
      <c r="D11660" s="13"/>
      <c r="G11660" s="13"/>
    </row>
    <row r="11661" spans="4:7" x14ac:dyDescent="0.2">
      <c r="D11661" s="13"/>
      <c r="G11661" s="13"/>
    </row>
    <row r="11662" spans="4:7" x14ac:dyDescent="0.2">
      <c r="D11662" s="13"/>
      <c r="G11662" s="13"/>
    </row>
    <row r="11663" spans="4:7" x14ac:dyDescent="0.2">
      <c r="D11663" s="13"/>
      <c r="G11663" s="13"/>
    </row>
    <row r="11664" spans="4:7" x14ac:dyDescent="0.2">
      <c r="D11664" s="13"/>
      <c r="G11664" s="13"/>
    </row>
    <row r="11665" spans="4:7" x14ac:dyDescent="0.2">
      <c r="D11665" s="13"/>
      <c r="G11665" s="13"/>
    </row>
    <row r="11666" spans="4:7" x14ac:dyDescent="0.2">
      <c r="D11666" s="13"/>
      <c r="G11666" s="13"/>
    </row>
    <row r="11667" spans="4:7" x14ac:dyDescent="0.2">
      <c r="D11667" s="13"/>
      <c r="G11667" s="13"/>
    </row>
    <row r="11668" spans="4:7" x14ac:dyDescent="0.2">
      <c r="D11668" s="13"/>
      <c r="G11668" s="13"/>
    </row>
    <row r="11669" spans="4:7" x14ac:dyDescent="0.2">
      <c r="D11669" s="13"/>
      <c r="G11669" s="13"/>
    </row>
    <row r="11670" spans="4:7" x14ac:dyDescent="0.2">
      <c r="D11670" s="13"/>
      <c r="G11670" s="13"/>
    </row>
    <row r="11671" spans="4:7" x14ac:dyDescent="0.2">
      <c r="D11671" s="13"/>
      <c r="G11671" s="13"/>
    </row>
    <row r="11672" spans="4:7" x14ac:dyDescent="0.2">
      <c r="D11672" s="13"/>
      <c r="G11672" s="13"/>
    </row>
    <row r="11673" spans="4:7" x14ac:dyDescent="0.2">
      <c r="D11673" s="13"/>
      <c r="G11673" s="13"/>
    </row>
    <row r="11674" spans="4:7" x14ac:dyDescent="0.2">
      <c r="D11674" s="13"/>
      <c r="G11674" s="13"/>
    </row>
    <row r="11675" spans="4:7" x14ac:dyDescent="0.2">
      <c r="D11675" s="13"/>
      <c r="G11675" s="13"/>
    </row>
    <row r="11676" spans="4:7" x14ac:dyDescent="0.2">
      <c r="D11676" s="13"/>
      <c r="G11676" s="13"/>
    </row>
    <row r="11677" spans="4:7" x14ac:dyDescent="0.2">
      <c r="D11677" s="13"/>
      <c r="G11677" s="13"/>
    </row>
    <row r="11678" spans="4:7" x14ac:dyDescent="0.2">
      <c r="D11678" s="13"/>
      <c r="G11678" s="13"/>
    </row>
    <row r="11679" spans="4:7" x14ac:dyDescent="0.2">
      <c r="D11679" s="13"/>
      <c r="G11679" s="13"/>
    </row>
    <row r="11680" spans="4:7" x14ac:dyDescent="0.2">
      <c r="D11680" s="13"/>
      <c r="G11680" s="13"/>
    </row>
    <row r="11681" spans="4:7" x14ac:dyDescent="0.2">
      <c r="D11681" s="13"/>
      <c r="G11681" s="13"/>
    </row>
    <row r="11682" spans="4:7" x14ac:dyDescent="0.2">
      <c r="D11682" s="13"/>
      <c r="G11682" s="13"/>
    </row>
    <row r="11683" spans="4:7" x14ac:dyDescent="0.2">
      <c r="D11683" s="13"/>
      <c r="G11683" s="13"/>
    </row>
    <row r="11684" spans="4:7" x14ac:dyDescent="0.2">
      <c r="D11684" s="13"/>
      <c r="G11684" s="13"/>
    </row>
    <row r="11685" spans="4:7" x14ac:dyDescent="0.2">
      <c r="D11685" s="13"/>
      <c r="G11685" s="13"/>
    </row>
    <row r="11686" spans="4:7" x14ac:dyDescent="0.2">
      <c r="D11686" s="13"/>
      <c r="G11686" s="13"/>
    </row>
    <row r="11687" spans="4:7" x14ac:dyDescent="0.2">
      <c r="D11687" s="13"/>
      <c r="G11687" s="13"/>
    </row>
    <row r="11688" spans="4:7" x14ac:dyDescent="0.2">
      <c r="D11688" s="13"/>
      <c r="G11688" s="13"/>
    </row>
    <row r="11689" spans="4:7" x14ac:dyDescent="0.2">
      <c r="D11689" s="13"/>
      <c r="G11689" s="13"/>
    </row>
    <row r="11690" spans="4:7" x14ac:dyDescent="0.2">
      <c r="D11690" s="13"/>
      <c r="G11690" s="13"/>
    </row>
    <row r="11691" spans="4:7" x14ac:dyDescent="0.2">
      <c r="D11691" s="13"/>
      <c r="G11691" s="13"/>
    </row>
    <row r="11692" spans="4:7" x14ac:dyDescent="0.2">
      <c r="D11692" s="13"/>
      <c r="G11692" s="13"/>
    </row>
    <row r="11693" spans="4:7" x14ac:dyDescent="0.2">
      <c r="D11693" s="13"/>
      <c r="G11693" s="13"/>
    </row>
    <row r="11694" spans="4:7" x14ac:dyDescent="0.2">
      <c r="D11694" s="13"/>
      <c r="G11694" s="13"/>
    </row>
    <row r="11695" spans="4:7" x14ac:dyDescent="0.2">
      <c r="D11695" s="13"/>
      <c r="G11695" s="13"/>
    </row>
    <row r="11696" spans="4:7" x14ac:dyDescent="0.2">
      <c r="D11696" s="13"/>
      <c r="G11696" s="13"/>
    </row>
    <row r="11697" spans="4:7" x14ac:dyDescent="0.2">
      <c r="D11697" s="13"/>
      <c r="G11697" s="13"/>
    </row>
    <row r="11698" spans="4:7" x14ac:dyDescent="0.2">
      <c r="D11698" s="13"/>
      <c r="G11698" s="13"/>
    </row>
    <row r="11699" spans="4:7" x14ac:dyDescent="0.2">
      <c r="D11699" s="13"/>
      <c r="G11699" s="13"/>
    </row>
    <row r="11700" spans="4:7" x14ac:dyDescent="0.2">
      <c r="D11700" s="13"/>
      <c r="G11700" s="13"/>
    </row>
    <row r="11701" spans="4:7" x14ac:dyDescent="0.2">
      <c r="D11701" s="13"/>
      <c r="G11701" s="13"/>
    </row>
    <row r="11702" spans="4:7" x14ac:dyDescent="0.2">
      <c r="D11702" s="13"/>
      <c r="G11702" s="13"/>
    </row>
    <row r="11703" spans="4:7" x14ac:dyDescent="0.2">
      <c r="D11703" s="13"/>
      <c r="G11703" s="13"/>
    </row>
    <row r="11704" spans="4:7" x14ac:dyDescent="0.2">
      <c r="D11704" s="13"/>
      <c r="G11704" s="13"/>
    </row>
    <row r="11705" spans="4:7" x14ac:dyDescent="0.2">
      <c r="D11705" s="13"/>
      <c r="G11705" s="13"/>
    </row>
    <row r="11706" spans="4:7" x14ac:dyDescent="0.2">
      <c r="D11706" s="13"/>
      <c r="G11706" s="13"/>
    </row>
    <row r="11707" spans="4:7" x14ac:dyDescent="0.2">
      <c r="D11707" s="13"/>
      <c r="G11707" s="13"/>
    </row>
    <row r="11708" spans="4:7" x14ac:dyDescent="0.2">
      <c r="D11708" s="13"/>
      <c r="G11708" s="13"/>
    </row>
    <row r="11709" spans="4:7" x14ac:dyDescent="0.2">
      <c r="D11709" s="13"/>
      <c r="G11709" s="13"/>
    </row>
    <row r="11710" spans="4:7" x14ac:dyDescent="0.2">
      <c r="D11710" s="13"/>
      <c r="G11710" s="13"/>
    </row>
    <row r="11711" spans="4:7" x14ac:dyDescent="0.2">
      <c r="D11711" s="13"/>
      <c r="G11711" s="13"/>
    </row>
    <row r="11712" spans="4:7" x14ac:dyDescent="0.2">
      <c r="D11712" s="13"/>
      <c r="G11712" s="13"/>
    </row>
    <row r="11713" spans="4:7" x14ac:dyDescent="0.2">
      <c r="D11713" s="13"/>
      <c r="G11713" s="13"/>
    </row>
    <row r="11714" spans="4:7" x14ac:dyDescent="0.2">
      <c r="D11714" s="13"/>
      <c r="G11714" s="13"/>
    </row>
    <row r="11715" spans="4:7" x14ac:dyDescent="0.2">
      <c r="D11715" s="13"/>
      <c r="G11715" s="13"/>
    </row>
    <row r="11716" spans="4:7" x14ac:dyDescent="0.2">
      <c r="D11716" s="13"/>
      <c r="G11716" s="13"/>
    </row>
    <row r="11717" spans="4:7" x14ac:dyDescent="0.2">
      <c r="D11717" s="13"/>
      <c r="G11717" s="13"/>
    </row>
    <row r="11718" spans="4:7" x14ac:dyDescent="0.2">
      <c r="D11718" s="13"/>
      <c r="G11718" s="13"/>
    </row>
    <row r="11719" spans="4:7" x14ac:dyDescent="0.2">
      <c r="D11719" s="13"/>
      <c r="G11719" s="13"/>
    </row>
    <row r="11720" spans="4:7" x14ac:dyDescent="0.2">
      <c r="D11720" s="13"/>
      <c r="G11720" s="13"/>
    </row>
    <row r="11721" spans="4:7" x14ac:dyDescent="0.2">
      <c r="D11721" s="13"/>
      <c r="G11721" s="13"/>
    </row>
    <row r="11722" spans="4:7" x14ac:dyDescent="0.2">
      <c r="D11722" s="13"/>
      <c r="G11722" s="13"/>
    </row>
    <row r="11723" spans="4:7" x14ac:dyDescent="0.2">
      <c r="D11723" s="13"/>
      <c r="G11723" s="13"/>
    </row>
    <row r="11724" spans="4:7" x14ac:dyDescent="0.2">
      <c r="D11724" s="13"/>
      <c r="G11724" s="13"/>
    </row>
    <row r="11725" spans="4:7" x14ac:dyDescent="0.2">
      <c r="D11725" s="13"/>
      <c r="G11725" s="13"/>
    </row>
    <row r="11726" spans="4:7" x14ac:dyDescent="0.2">
      <c r="D11726" s="13"/>
      <c r="G11726" s="13"/>
    </row>
    <row r="11727" spans="4:7" x14ac:dyDescent="0.2">
      <c r="D11727" s="13"/>
      <c r="G11727" s="13"/>
    </row>
    <row r="11728" spans="4:7" x14ac:dyDescent="0.2">
      <c r="D11728" s="13"/>
      <c r="G11728" s="13"/>
    </row>
    <row r="11729" spans="4:7" x14ac:dyDescent="0.2">
      <c r="D11729" s="13"/>
      <c r="G11729" s="13"/>
    </row>
    <row r="11730" spans="4:7" x14ac:dyDescent="0.2">
      <c r="D11730" s="13"/>
      <c r="G11730" s="13"/>
    </row>
    <row r="11731" spans="4:7" x14ac:dyDescent="0.2">
      <c r="D11731" s="13"/>
      <c r="G11731" s="13"/>
    </row>
    <row r="11732" spans="4:7" x14ac:dyDescent="0.2">
      <c r="D11732" s="13"/>
      <c r="G11732" s="13"/>
    </row>
    <row r="11733" spans="4:7" x14ac:dyDescent="0.2">
      <c r="D11733" s="13"/>
      <c r="G11733" s="13"/>
    </row>
    <row r="11734" spans="4:7" x14ac:dyDescent="0.2">
      <c r="D11734" s="13"/>
      <c r="G11734" s="13"/>
    </row>
    <row r="11735" spans="4:7" x14ac:dyDescent="0.2">
      <c r="D11735" s="13"/>
      <c r="G11735" s="13"/>
    </row>
    <row r="11736" spans="4:7" x14ac:dyDescent="0.2">
      <c r="D11736" s="13"/>
      <c r="G11736" s="13"/>
    </row>
    <row r="11737" spans="4:7" x14ac:dyDescent="0.2">
      <c r="D11737" s="13"/>
      <c r="G11737" s="13"/>
    </row>
    <row r="11738" spans="4:7" x14ac:dyDescent="0.2">
      <c r="D11738" s="13"/>
      <c r="G11738" s="13"/>
    </row>
    <row r="11739" spans="4:7" x14ac:dyDescent="0.2">
      <c r="D11739" s="13"/>
      <c r="G11739" s="13"/>
    </row>
    <row r="11740" spans="4:7" x14ac:dyDescent="0.2">
      <c r="D11740" s="13"/>
      <c r="G11740" s="13"/>
    </row>
    <row r="11741" spans="4:7" x14ac:dyDescent="0.2">
      <c r="D11741" s="13"/>
      <c r="G11741" s="13"/>
    </row>
    <row r="11742" spans="4:7" x14ac:dyDescent="0.2">
      <c r="D11742" s="13"/>
      <c r="G11742" s="13"/>
    </row>
    <row r="11743" spans="4:7" x14ac:dyDescent="0.2">
      <c r="D11743" s="13"/>
      <c r="G11743" s="13"/>
    </row>
    <row r="11744" spans="4:7" x14ac:dyDescent="0.2">
      <c r="D11744" s="13"/>
      <c r="G11744" s="13"/>
    </row>
    <row r="11745" spans="4:7" x14ac:dyDescent="0.2">
      <c r="D11745" s="13"/>
      <c r="G11745" s="13"/>
    </row>
    <row r="11746" spans="4:7" x14ac:dyDescent="0.2">
      <c r="D11746" s="13"/>
      <c r="G11746" s="13"/>
    </row>
    <row r="11747" spans="4:7" x14ac:dyDescent="0.2">
      <c r="D11747" s="13"/>
      <c r="G11747" s="13"/>
    </row>
    <row r="11748" spans="4:7" x14ac:dyDescent="0.2">
      <c r="D11748" s="13"/>
      <c r="G11748" s="13"/>
    </row>
    <row r="11749" spans="4:7" x14ac:dyDescent="0.2">
      <c r="D11749" s="13"/>
      <c r="G11749" s="13"/>
    </row>
    <row r="11750" spans="4:7" x14ac:dyDescent="0.2">
      <c r="D11750" s="13"/>
      <c r="G11750" s="13"/>
    </row>
    <row r="11751" spans="4:7" x14ac:dyDescent="0.2">
      <c r="D11751" s="13"/>
      <c r="G11751" s="13"/>
    </row>
    <row r="11752" spans="4:7" x14ac:dyDescent="0.2">
      <c r="D11752" s="13"/>
      <c r="G11752" s="13"/>
    </row>
    <row r="11753" spans="4:7" x14ac:dyDescent="0.2">
      <c r="D11753" s="13"/>
      <c r="G11753" s="13"/>
    </row>
    <row r="11754" spans="4:7" x14ac:dyDescent="0.2">
      <c r="D11754" s="13"/>
      <c r="G11754" s="13"/>
    </row>
    <row r="11755" spans="4:7" x14ac:dyDescent="0.2">
      <c r="D11755" s="13"/>
      <c r="G11755" s="13"/>
    </row>
    <row r="11756" spans="4:7" x14ac:dyDescent="0.2">
      <c r="D11756" s="13"/>
      <c r="G11756" s="13"/>
    </row>
    <row r="11757" spans="4:7" x14ac:dyDescent="0.2">
      <c r="D11757" s="13"/>
      <c r="G11757" s="13"/>
    </row>
    <row r="11758" spans="4:7" x14ac:dyDescent="0.2">
      <c r="D11758" s="13"/>
      <c r="G11758" s="13"/>
    </row>
    <row r="11759" spans="4:7" x14ac:dyDescent="0.2">
      <c r="D11759" s="13"/>
      <c r="G11759" s="13"/>
    </row>
    <row r="11760" spans="4:7" x14ac:dyDescent="0.2">
      <c r="D11760" s="13"/>
      <c r="G11760" s="13"/>
    </row>
    <row r="11761" spans="4:7" x14ac:dyDescent="0.2">
      <c r="D11761" s="13"/>
      <c r="G11761" s="13"/>
    </row>
    <row r="11762" spans="4:7" x14ac:dyDescent="0.2">
      <c r="D11762" s="13"/>
      <c r="G11762" s="13"/>
    </row>
    <row r="11763" spans="4:7" x14ac:dyDescent="0.2">
      <c r="D11763" s="13"/>
      <c r="G11763" s="13"/>
    </row>
    <row r="11764" spans="4:7" x14ac:dyDescent="0.2">
      <c r="D11764" s="13"/>
      <c r="G11764" s="13"/>
    </row>
    <row r="11765" spans="4:7" x14ac:dyDescent="0.2">
      <c r="D11765" s="13"/>
      <c r="G11765" s="13"/>
    </row>
    <row r="11766" spans="4:7" x14ac:dyDescent="0.2">
      <c r="D11766" s="13"/>
      <c r="G11766" s="13"/>
    </row>
    <row r="11767" spans="4:7" x14ac:dyDescent="0.2">
      <c r="D11767" s="13"/>
      <c r="G11767" s="13"/>
    </row>
    <row r="11768" spans="4:7" x14ac:dyDescent="0.2">
      <c r="D11768" s="13"/>
      <c r="G11768" s="13"/>
    </row>
    <row r="11769" spans="4:7" x14ac:dyDescent="0.2">
      <c r="D11769" s="13"/>
      <c r="G11769" s="13"/>
    </row>
    <row r="11770" spans="4:7" x14ac:dyDescent="0.2">
      <c r="D11770" s="13"/>
      <c r="G11770" s="13"/>
    </row>
    <row r="11771" spans="4:7" x14ac:dyDescent="0.2">
      <c r="D11771" s="13"/>
      <c r="G11771" s="13"/>
    </row>
    <row r="11772" spans="4:7" x14ac:dyDescent="0.2">
      <c r="D11772" s="13"/>
      <c r="G11772" s="13"/>
    </row>
    <row r="11773" spans="4:7" x14ac:dyDescent="0.2">
      <c r="D11773" s="13"/>
      <c r="G11773" s="13"/>
    </row>
    <row r="11774" spans="4:7" x14ac:dyDescent="0.2">
      <c r="D11774" s="13"/>
      <c r="G11774" s="13"/>
    </row>
    <row r="11775" spans="4:7" x14ac:dyDescent="0.2">
      <c r="D11775" s="13"/>
      <c r="G11775" s="13"/>
    </row>
    <row r="11776" spans="4:7" x14ac:dyDescent="0.2">
      <c r="D11776" s="13"/>
      <c r="G11776" s="13"/>
    </row>
    <row r="11777" spans="4:7" x14ac:dyDescent="0.2">
      <c r="D11777" s="13"/>
      <c r="G11777" s="13"/>
    </row>
    <row r="11778" spans="4:7" x14ac:dyDescent="0.2">
      <c r="D11778" s="13"/>
      <c r="G11778" s="13"/>
    </row>
    <row r="11779" spans="4:7" x14ac:dyDescent="0.2">
      <c r="D11779" s="13"/>
      <c r="G11779" s="13"/>
    </row>
    <row r="11780" spans="4:7" x14ac:dyDescent="0.2">
      <c r="D11780" s="13"/>
      <c r="G11780" s="13"/>
    </row>
    <row r="11781" spans="4:7" x14ac:dyDescent="0.2">
      <c r="D11781" s="13"/>
      <c r="G11781" s="13"/>
    </row>
    <row r="11782" spans="4:7" x14ac:dyDescent="0.2">
      <c r="D11782" s="13"/>
      <c r="G11782" s="13"/>
    </row>
    <row r="11783" spans="4:7" x14ac:dyDescent="0.2">
      <c r="D11783" s="13"/>
      <c r="G11783" s="13"/>
    </row>
    <row r="11784" spans="4:7" x14ac:dyDescent="0.2">
      <c r="D11784" s="13"/>
      <c r="G11784" s="13"/>
    </row>
    <row r="11785" spans="4:7" x14ac:dyDescent="0.2">
      <c r="D11785" s="13"/>
      <c r="G11785" s="13"/>
    </row>
    <row r="11786" spans="4:7" x14ac:dyDescent="0.2">
      <c r="D11786" s="13"/>
      <c r="G11786" s="13"/>
    </row>
    <row r="11787" spans="4:7" x14ac:dyDescent="0.2">
      <c r="D11787" s="13"/>
      <c r="G11787" s="13"/>
    </row>
    <row r="11788" spans="4:7" x14ac:dyDescent="0.2">
      <c r="D11788" s="13"/>
      <c r="G11788" s="13"/>
    </row>
    <row r="11789" spans="4:7" x14ac:dyDescent="0.2">
      <c r="D11789" s="13"/>
      <c r="G11789" s="13"/>
    </row>
    <row r="11790" spans="4:7" x14ac:dyDescent="0.2">
      <c r="D11790" s="13"/>
      <c r="G11790" s="13"/>
    </row>
    <row r="11791" spans="4:7" x14ac:dyDescent="0.2">
      <c r="D11791" s="13"/>
      <c r="G11791" s="13"/>
    </row>
    <row r="11792" spans="4:7" x14ac:dyDescent="0.2">
      <c r="D11792" s="13"/>
      <c r="G11792" s="13"/>
    </row>
    <row r="11793" spans="4:7" x14ac:dyDescent="0.2">
      <c r="D11793" s="13"/>
      <c r="G11793" s="13"/>
    </row>
    <row r="11794" spans="4:7" x14ac:dyDescent="0.2">
      <c r="D11794" s="13"/>
      <c r="G11794" s="13"/>
    </row>
    <row r="11795" spans="4:7" x14ac:dyDescent="0.2">
      <c r="D11795" s="13"/>
      <c r="G11795" s="13"/>
    </row>
    <row r="11796" spans="4:7" x14ac:dyDescent="0.2">
      <c r="D11796" s="13"/>
      <c r="G11796" s="13"/>
    </row>
    <row r="11797" spans="4:7" x14ac:dyDescent="0.2">
      <c r="D11797" s="13"/>
      <c r="G11797" s="13"/>
    </row>
    <row r="11798" spans="4:7" x14ac:dyDescent="0.2">
      <c r="D11798" s="13"/>
      <c r="G11798" s="13"/>
    </row>
    <row r="11799" spans="4:7" x14ac:dyDescent="0.2">
      <c r="D11799" s="13"/>
      <c r="G11799" s="13"/>
    </row>
    <row r="11800" spans="4:7" x14ac:dyDescent="0.2">
      <c r="D11800" s="13"/>
      <c r="G11800" s="13"/>
    </row>
    <row r="11801" spans="4:7" x14ac:dyDescent="0.2">
      <c r="D11801" s="13"/>
      <c r="G11801" s="13"/>
    </row>
    <row r="11802" spans="4:7" x14ac:dyDescent="0.2">
      <c r="D11802" s="13"/>
      <c r="G11802" s="13"/>
    </row>
    <row r="11803" spans="4:7" x14ac:dyDescent="0.2">
      <c r="D11803" s="13"/>
      <c r="G11803" s="13"/>
    </row>
    <row r="11804" spans="4:7" x14ac:dyDescent="0.2">
      <c r="D11804" s="13"/>
      <c r="G11804" s="13"/>
    </row>
    <row r="11805" spans="4:7" x14ac:dyDescent="0.2">
      <c r="D11805" s="13"/>
      <c r="G11805" s="13"/>
    </row>
    <row r="11806" spans="4:7" x14ac:dyDescent="0.2">
      <c r="D11806" s="13"/>
      <c r="G11806" s="13"/>
    </row>
    <row r="11807" spans="4:7" x14ac:dyDescent="0.2">
      <c r="D11807" s="13"/>
      <c r="G11807" s="13"/>
    </row>
    <row r="11808" spans="4:7" x14ac:dyDescent="0.2">
      <c r="D11808" s="13"/>
      <c r="G11808" s="13"/>
    </row>
    <row r="11809" spans="4:7" x14ac:dyDescent="0.2">
      <c r="D11809" s="13"/>
      <c r="G11809" s="13"/>
    </row>
    <row r="11810" spans="4:7" x14ac:dyDescent="0.2">
      <c r="D11810" s="13"/>
      <c r="G11810" s="13"/>
    </row>
    <row r="11811" spans="4:7" x14ac:dyDescent="0.2">
      <c r="D11811" s="13"/>
      <c r="G11811" s="13"/>
    </row>
    <row r="11812" spans="4:7" x14ac:dyDescent="0.2">
      <c r="D11812" s="13"/>
      <c r="G11812" s="13"/>
    </row>
    <row r="11813" spans="4:7" x14ac:dyDescent="0.2">
      <c r="D11813" s="13"/>
      <c r="G11813" s="13"/>
    </row>
    <row r="11814" spans="4:7" x14ac:dyDescent="0.2">
      <c r="D11814" s="13"/>
      <c r="G11814" s="13"/>
    </row>
    <row r="11815" spans="4:7" x14ac:dyDescent="0.2">
      <c r="D11815" s="13"/>
      <c r="G11815" s="13"/>
    </row>
    <row r="11816" spans="4:7" x14ac:dyDescent="0.2">
      <c r="D11816" s="13"/>
      <c r="G11816" s="13"/>
    </row>
    <row r="11817" spans="4:7" x14ac:dyDescent="0.2">
      <c r="D11817" s="13"/>
      <c r="G11817" s="13"/>
    </row>
    <row r="11818" spans="4:7" x14ac:dyDescent="0.2">
      <c r="D11818" s="13"/>
      <c r="G11818" s="13"/>
    </row>
    <row r="11819" spans="4:7" x14ac:dyDescent="0.2">
      <c r="D11819" s="13"/>
      <c r="G11819" s="13"/>
    </row>
    <row r="11820" spans="4:7" x14ac:dyDescent="0.2">
      <c r="D11820" s="13"/>
      <c r="G11820" s="13"/>
    </row>
    <row r="11821" spans="4:7" x14ac:dyDescent="0.2">
      <c r="D11821" s="13"/>
      <c r="G11821" s="13"/>
    </row>
    <row r="11822" spans="4:7" x14ac:dyDescent="0.2">
      <c r="D11822" s="13"/>
      <c r="G11822" s="13"/>
    </row>
    <row r="11823" spans="4:7" x14ac:dyDescent="0.2">
      <c r="D11823" s="13"/>
      <c r="G11823" s="13"/>
    </row>
    <row r="11824" spans="4:7" x14ac:dyDescent="0.2">
      <c r="D11824" s="13"/>
      <c r="G11824" s="13"/>
    </row>
    <row r="11825" spans="4:7" x14ac:dyDescent="0.2">
      <c r="D11825" s="13"/>
      <c r="G11825" s="13"/>
    </row>
    <row r="11826" spans="4:7" x14ac:dyDescent="0.2">
      <c r="D11826" s="13"/>
      <c r="G11826" s="13"/>
    </row>
    <row r="11827" spans="4:7" x14ac:dyDescent="0.2">
      <c r="D11827" s="13"/>
      <c r="G11827" s="13"/>
    </row>
    <row r="11828" spans="4:7" x14ac:dyDescent="0.2">
      <c r="D11828" s="13"/>
      <c r="G11828" s="13"/>
    </row>
    <row r="11829" spans="4:7" x14ac:dyDescent="0.2">
      <c r="D11829" s="13"/>
      <c r="G11829" s="13"/>
    </row>
    <row r="11830" spans="4:7" x14ac:dyDescent="0.2">
      <c r="D11830" s="13"/>
      <c r="G11830" s="13"/>
    </row>
    <row r="11831" spans="4:7" x14ac:dyDescent="0.2">
      <c r="D11831" s="13"/>
      <c r="G11831" s="13"/>
    </row>
    <row r="11832" spans="4:7" x14ac:dyDescent="0.2">
      <c r="D11832" s="13"/>
      <c r="G11832" s="13"/>
    </row>
    <row r="11833" spans="4:7" x14ac:dyDescent="0.2">
      <c r="D11833" s="13"/>
      <c r="G11833" s="13"/>
    </row>
    <row r="11834" spans="4:7" x14ac:dyDescent="0.2">
      <c r="D11834" s="13"/>
      <c r="G11834" s="13"/>
    </row>
    <row r="11835" spans="4:7" x14ac:dyDescent="0.2">
      <c r="D11835" s="13"/>
      <c r="G11835" s="13"/>
    </row>
    <row r="11836" spans="4:7" x14ac:dyDescent="0.2">
      <c r="D11836" s="13"/>
      <c r="G11836" s="13"/>
    </row>
    <row r="11837" spans="4:7" x14ac:dyDescent="0.2">
      <c r="D11837" s="13"/>
      <c r="G11837" s="13"/>
    </row>
    <row r="11838" spans="4:7" x14ac:dyDescent="0.2">
      <c r="D11838" s="13"/>
      <c r="G11838" s="13"/>
    </row>
    <row r="11839" spans="4:7" x14ac:dyDescent="0.2">
      <c r="D11839" s="13"/>
      <c r="G11839" s="13"/>
    </row>
    <row r="11840" spans="4:7" x14ac:dyDescent="0.2">
      <c r="D11840" s="13"/>
      <c r="G11840" s="13"/>
    </row>
    <row r="11841" spans="4:7" x14ac:dyDescent="0.2">
      <c r="D11841" s="13"/>
      <c r="G11841" s="13"/>
    </row>
    <row r="11842" spans="4:7" x14ac:dyDescent="0.2">
      <c r="D11842" s="13"/>
      <c r="G11842" s="13"/>
    </row>
    <row r="11843" spans="4:7" x14ac:dyDescent="0.2">
      <c r="D11843" s="13"/>
      <c r="G11843" s="13"/>
    </row>
    <row r="11844" spans="4:7" x14ac:dyDescent="0.2">
      <c r="D11844" s="13"/>
      <c r="G11844" s="13"/>
    </row>
    <row r="11845" spans="4:7" x14ac:dyDescent="0.2">
      <c r="D11845" s="13"/>
      <c r="G11845" s="13"/>
    </row>
    <row r="11846" spans="4:7" x14ac:dyDescent="0.2">
      <c r="D11846" s="13"/>
      <c r="G11846" s="13"/>
    </row>
    <row r="11847" spans="4:7" x14ac:dyDescent="0.2">
      <c r="D11847" s="13"/>
      <c r="G11847" s="13"/>
    </row>
    <row r="11848" spans="4:7" x14ac:dyDescent="0.2">
      <c r="D11848" s="13"/>
      <c r="G11848" s="13"/>
    </row>
    <row r="11849" spans="4:7" x14ac:dyDescent="0.2">
      <c r="D11849" s="13"/>
      <c r="G11849" s="13"/>
    </row>
    <row r="11850" spans="4:7" x14ac:dyDescent="0.2">
      <c r="D11850" s="13"/>
      <c r="G11850" s="13"/>
    </row>
    <row r="11851" spans="4:7" x14ac:dyDescent="0.2">
      <c r="D11851" s="13"/>
      <c r="G11851" s="13"/>
    </row>
    <row r="11852" spans="4:7" x14ac:dyDescent="0.2">
      <c r="D11852" s="13"/>
      <c r="G11852" s="13"/>
    </row>
    <row r="11853" spans="4:7" x14ac:dyDescent="0.2">
      <c r="D11853" s="13"/>
      <c r="G11853" s="13"/>
    </row>
    <row r="11854" spans="4:7" x14ac:dyDescent="0.2">
      <c r="D11854" s="13"/>
      <c r="G11854" s="13"/>
    </row>
    <row r="11855" spans="4:7" x14ac:dyDescent="0.2">
      <c r="D11855" s="13"/>
      <c r="G11855" s="13"/>
    </row>
    <row r="11856" spans="4:7" x14ac:dyDescent="0.2">
      <c r="D11856" s="13"/>
      <c r="G11856" s="13"/>
    </row>
    <row r="11857" spans="4:7" x14ac:dyDescent="0.2">
      <c r="D11857" s="13"/>
      <c r="G11857" s="13"/>
    </row>
    <row r="11858" spans="4:7" x14ac:dyDescent="0.2">
      <c r="D11858" s="13"/>
      <c r="G11858" s="13"/>
    </row>
    <row r="11859" spans="4:7" x14ac:dyDescent="0.2">
      <c r="D11859" s="13"/>
      <c r="G11859" s="13"/>
    </row>
    <row r="11860" spans="4:7" x14ac:dyDescent="0.2">
      <c r="D11860" s="13"/>
      <c r="G11860" s="13"/>
    </row>
    <row r="11861" spans="4:7" x14ac:dyDescent="0.2">
      <c r="D11861" s="13"/>
      <c r="G11861" s="13"/>
    </row>
    <row r="11862" spans="4:7" x14ac:dyDescent="0.2">
      <c r="D11862" s="13"/>
      <c r="G11862" s="13"/>
    </row>
    <row r="11863" spans="4:7" x14ac:dyDescent="0.2">
      <c r="D11863" s="13"/>
      <c r="G11863" s="13"/>
    </row>
    <row r="11864" spans="4:7" x14ac:dyDescent="0.2">
      <c r="D11864" s="13"/>
      <c r="G11864" s="13"/>
    </row>
    <row r="11865" spans="4:7" x14ac:dyDescent="0.2">
      <c r="D11865" s="13"/>
      <c r="G11865" s="13"/>
    </row>
    <row r="11866" spans="4:7" x14ac:dyDescent="0.2">
      <c r="D11866" s="13"/>
      <c r="G11866" s="13"/>
    </row>
    <row r="11867" spans="4:7" x14ac:dyDescent="0.2">
      <c r="D11867" s="13"/>
      <c r="G11867" s="13"/>
    </row>
    <row r="11868" spans="4:7" x14ac:dyDescent="0.2">
      <c r="D11868" s="13"/>
      <c r="G11868" s="13"/>
    </row>
    <row r="11869" spans="4:7" x14ac:dyDescent="0.2">
      <c r="D11869" s="13"/>
      <c r="G11869" s="13"/>
    </row>
    <row r="11870" spans="4:7" x14ac:dyDescent="0.2">
      <c r="D11870" s="13"/>
      <c r="G11870" s="13"/>
    </row>
    <row r="11871" spans="4:7" x14ac:dyDescent="0.2">
      <c r="D11871" s="13"/>
      <c r="G11871" s="13"/>
    </row>
    <row r="11872" spans="4:7" x14ac:dyDescent="0.2">
      <c r="D11872" s="13"/>
      <c r="G11872" s="13"/>
    </row>
    <row r="11873" spans="4:7" x14ac:dyDescent="0.2">
      <c r="D11873" s="13"/>
      <c r="G11873" s="13"/>
    </row>
    <row r="11874" spans="4:7" x14ac:dyDescent="0.2">
      <c r="D11874" s="13"/>
      <c r="G11874" s="13"/>
    </row>
    <row r="11875" spans="4:7" x14ac:dyDescent="0.2">
      <c r="D11875" s="13"/>
      <c r="G11875" s="13"/>
    </row>
    <row r="11876" spans="4:7" x14ac:dyDescent="0.2">
      <c r="D11876" s="13"/>
      <c r="G11876" s="13"/>
    </row>
    <row r="11877" spans="4:7" x14ac:dyDescent="0.2">
      <c r="D11877" s="13"/>
      <c r="G11877" s="13"/>
    </row>
    <row r="11878" spans="4:7" x14ac:dyDescent="0.2">
      <c r="D11878" s="13"/>
      <c r="G11878" s="13"/>
    </row>
    <row r="11879" spans="4:7" x14ac:dyDescent="0.2">
      <c r="D11879" s="13"/>
      <c r="G11879" s="13"/>
    </row>
    <row r="11880" spans="4:7" x14ac:dyDescent="0.2">
      <c r="D11880" s="13"/>
      <c r="G11880" s="13"/>
    </row>
    <row r="11881" spans="4:7" x14ac:dyDescent="0.2">
      <c r="D11881" s="13"/>
      <c r="G11881" s="13"/>
    </row>
    <row r="11882" spans="4:7" x14ac:dyDescent="0.2">
      <c r="D11882" s="13"/>
      <c r="G11882" s="13"/>
    </row>
    <row r="11883" spans="4:7" x14ac:dyDescent="0.2">
      <c r="D11883" s="13"/>
      <c r="G11883" s="13"/>
    </row>
    <row r="11884" spans="4:7" x14ac:dyDescent="0.2">
      <c r="D11884" s="13"/>
      <c r="G11884" s="13"/>
    </row>
    <row r="11885" spans="4:7" x14ac:dyDescent="0.2">
      <c r="D11885" s="13"/>
      <c r="G11885" s="13"/>
    </row>
    <row r="11886" spans="4:7" x14ac:dyDescent="0.2">
      <c r="D11886" s="13"/>
      <c r="G11886" s="13"/>
    </row>
    <row r="11887" spans="4:7" x14ac:dyDescent="0.2">
      <c r="D11887" s="13"/>
      <c r="G11887" s="13"/>
    </row>
    <row r="11888" spans="4:7" x14ac:dyDescent="0.2">
      <c r="D11888" s="13"/>
      <c r="G11888" s="13"/>
    </row>
    <row r="11889" spans="4:7" x14ac:dyDescent="0.2">
      <c r="D11889" s="13"/>
      <c r="G11889" s="13"/>
    </row>
    <row r="11890" spans="4:7" x14ac:dyDescent="0.2">
      <c r="D11890" s="13"/>
      <c r="G11890" s="13"/>
    </row>
    <row r="11891" spans="4:7" x14ac:dyDescent="0.2">
      <c r="D11891" s="13"/>
      <c r="G11891" s="13"/>
    </row>
    <row r="11892" spans="4:7" x14ac:dyDescent="0.2">
      <c r="D11892" s="13"/>
      <c r="G11892" s="13"/>
    </row>
    <row r="11893" spans="4:7" x14ac:dyDescent="0.2">
      <c r="D11893" s="13"/>
      <c r="G11893" s="13"/>
    </row>
    <row r="11894" spans="4:7" x14ac:dyDescent="0.2">
      <c r="D11894" s="13"/>
      <c r="G11894" s="13"/>
    </row>
    <row r="11895" spans="4:7" x14ac:dyDescent="0.2">
      <c r="D11895" s="13"/>
      <c r="G11895" s="13"/>
    </row>
    <row r="11896" spans="4:7" x14ac:dyDescent="0.2">
      <c r="D11896" s="13"/>
      <c r="G11896" s="13"/>
    </row>
    <row r="11897" spans="4:7" x14ac:dyDescent="0.2">
      <c r="D11897" s="13"/>
      <c r="G11897" s="13"/>
    </row>
    <row r="11898" spans="4:7" x14ac:dyDescent="0.2">
      <c r="D11898" s="13"/>
      <c r="G11898" s="13"/>
    </row>
    <row r="11899" spans="4:7" x14ac:dyDescent="0.2">
      <c r="D11899" s="13"/>
      <c r="G11899" s="13"/>
    </row>
    <row r="11900" spans="4:7" x14ac:dyDescent="0.2">
      <c r="D11900" s="13"/>
      <c r="G11900" s="13"/>
    </row>
    <row r="11901" spans="4:7" x14ac:dyDescent="0.2">
      <c r="D11901" s="13"/>
      <c r="G11901" s="13"/>
    </row>
    <row r="11902" spans="4:7" x14ac:dyDescent="0.2">
      <c r="D11902" s="13"/>
      <c r="G11902" s="13"/>
    </row>
    <row r="11903" spans="4:7" x14ac:dyDescent="0.2">
      <c r="D11903" s="13"/>
      <c r="G11903" s="13"/>
    </row>
    <row r="11904" spans="4:7" x14ac:dyDescent="0.2">
      <c r="D11904" s="13"/>
      <c r="G11904" s="13"/>
    </row>
    <row r="11905" spans="4:7" x14ac:dyDescent="0.2">
      <c r="D11905" s="13"/>
      <c r="G11905" s="13"/>
    </row>
    <row r="11906" spans="4:7" x14ac:dyDescent="0.2">
      <c r="D11906" s="13"/>
      <c r="G11906" s="13"/>
    </row>
    <row r="11907" spans="4:7" x14ac:dyDescent="0.2">
      <c r="D11907" s="13"/>
      <c r="G11907" s="13"/>
    </row>
    <row r="11908" spans="4:7" x14ac:dyDescent="0.2">
      <c r="D11908" s="13"/>
      <c r="G11908" s="13"/>
    </row>
    <row r="11909" spans="4:7" x14ac:dyDescent="0.2">
      <c r="D11909" s="13"/>
      <c r="G11909" s="13"/>
    </row>
    <row r="11910" spans="4:7" x14ac:dyDescent="0.2">
      <c r="D11910" s="13"/>
      <c r="G11910" s="13"/>
    </row>
    <row r="11911" spans="4:7" x14ac:dyDescent="0.2">
      <c r="D11911" s="13"/>
      <c r="G11911" s="13"/>
    </row>
    <row r="11912" spans="4:7" x14ac:dyDescent="0.2">
      <c r="D11912" s="13"/>
      <c r="G11912" s="13"/>
    </row>
    <row r="11913" spans="4:7" x14ac:dyDescent="0.2">
      <c r="D11913" s="13"/>
      <c r="G11913" s="13"/>
    </row>
    <row r="11914" spans="4:7" x14ac:dyDescent="0.2">
      <c r="D11914" s="13"/>
      <c r="G11914" s="13"/>
    </row>
    <row r="11915" spans="4:7" x14ac:dyDescent="0.2">
      <c r="D11915" s="13"/>
      <c r="G11915" s="13"/>
    </row>
    <row r="11916" spans="4:7" x14ac:dyDescent="0.2">
      <c r="D11916" s="13"/>
      <c r="G11916" s="13"/>
    </row>
    <row r="11917" spans="4:7" x14ac:dyDescent="0.2">
      <c r="D11917" s="13"/>
      <c r="G11917" s="13"/>
    </row>
    <row r="11918" spans="4:7" x14ac:dyDescent="0.2">
      <c r="D11918" s="13"/>
      <c r="G11918" s="13"/>
    </row>
    <row r="11919" spans="4:7" x14ac:dyDescent="0.2">
      <c r="D11919" s="13"/>
      <c r="G11919" s="13"/>
    </row>
    <row r="11920" spans="4:7" x14ac:dyDescent="0.2">
      <c r="D11920" s="13"/>
      <c r="G11920" s="13"/>
    </row>
    <row r="11921" spans="4:7" x14ac:dyDescent="0.2">
      <c r="D11921" s="13"/>
      <c r="G11921" s="13"/>
    </row>
    <row r="11922" spans="4:7" x14ac:dyDescent="0.2">
      <c r="D11922" s="13"/>
      <c r="G11922" s="13"/>
    </row>
    <row r="11923" spans="4:7" x14ac:dyDescent="0.2">
      <c r="D11923" s="13"/>
      <c r="G11923" s="13"/>
    </row>
    <row r="11924" spans="4:7" x14ac:dyDescent="0.2">
      <c r="D11924" s="13"/>
      <c r="G11924" s="13"/>
    </row>
    <row r="11925" spans="4:7" x14ac:dyDescent="0.2">
      <c r="D11925" s="13"/>
      <c r="G11925" s="13"/>
    </row>
    <row r="11926" spans="4:7" x14ac:dyDescent="0.2">
      <c r="D11926" s="13"/>
      <c r="G11926" s="13"/>
    </row>
    <row r="11927" spans="4:7" x14ac:dyDescent="0.2">
      <c r="D11927" s="13"/>
      <c r="G11927" s="13"/>
    </row>
    <row r="11928" spans="4:7" x14ac:dyDescent="0.2">
      <c r="D11928" s="13"/>
      <c r="G11928" s="13"/>
    </row>
    <row r="11929" spans="4:7" x14ac:dyDescent="0.2">
      <c r="D11929" s="13"/>
      <c r="G11929" s="13"/>
    </row>
    <row r="11930" spans="4:7" x14ac:dyDescent="0.2">
      <c r="D11930" s="13"/>
      <c r="G11930" s="13"/>
    </row>
    <row r="11931" spans="4:7" x14ac:dyDescent="0.2">
      <c r="D11931" s="13"/>
      <c r="G11931" s="13"/>
    </row>
    <row r="11932" spans="4:7" x14ac:dyDescent="0.2">
      <c r="D11932" s="13"/>
      <c r="G11932" s="13"/>
    </row>
    <row r="11933" spans="4:7" x14ac:dyDescent="0.2">
      <c r="D11933" s="13"/>
      <c r="G11933" s="13"/>
    </row>
    <row r="11934" spans="4:7" x14ac:dyDescent="0.2">
      <c r="D11934" s="13"/>
      <c r="G11934" s="13"/>
    </row>
    <row r="11935" spans="4:7" x14ac:dyDescent="0.2">
      <c r="D11935" s="13"/>
      <c r="G11935" s="13"/>
    </row>
    <row r="11936" spans="4:7" x14ac:dyDescent="0.2">
      <c r="D11936" s="13"/>
      <c r="G11936" s="13"/>
    </row>
    <row r="11937" spans="4:7" x14ac:dyDescent="0.2">
      <c r="D11937" s="13"/>
      <c r="G11937" s="13"/>
    </row>
    <row r="11938" spans="4:7" x14ac:dyDescent="0.2">
      <c r="D11938" s="13"/>
      <c r="G11938" s="13"/>
    </row>
    <row r="11939" spans="4:7" x14ac:dyDescent="0.2">
      <c r="D11939" s="13"/>
      <c r="G11939" s="13"/>
    </row>
    <row r="11940" spans="4:7" x14ac:dyDescent="0.2">
      <c r="D11940" s="13"/>
      <c r="G11940" s="13"/>
    </row>
    <row r="11941" spans="4:7" x14ac:dyDescent="0.2">
      <c r="D11941" s="13"/>
      <c r="G11941" s="13"/>
    </row>
    <row r="11942" spans="4:7" x14ac:dyDescent="0.2">
      <c r="D11942" s="13"/>
      <c r="G11942" s="13"/>
    </row>
    <row r="11943" spans="4:7" x14ac:dyDescent="0.2">
      <c r="D11943" s="13"/>
      <c r="G11943" s="13"/>
    </row>
    <row r="11944" spans="4:7" x14ac:dyDescent="0.2">
      <c r="D11944" s="13"/>
      <c r="G11944" s="13"/>
    </row>
    <row r="11945" spans="4:7" x14ac:dyDescent="0.2">
      <c r="D11945" s="13"/>
      <c r="G11945" s="13"/>
    </row>
    <row r="11946" spans="4:7" x14ac:dyDescent="0.2">
      <c r="D11946" s="13"/>
      <c r="G11946" s="13"/>
    </row>
    <row r="11947" spans="4:7" x14ac:dyDescent="0.2">
      <c r="D11947" s="13"/>
      <c r="G11947" s="13"/>
    </row>
    <row r="11948" spans="4:7" x14ac:dyDescent="0.2">
      <c r="D11948" s="13"/>
      <c r="G11948" s="13"/>
    </row>
    <row r="11949" spans="4:7" x14ac:dyDescent="0.2">
      <c r="D11949" s="13"/>
      <c r="G11949" s="13"/>
    </row>
    <row r="11950" spans="4:7" x14ac:dyDescent="0.2">
      <c r="D11950" s="13"/>
      <c r="G11950" s="13"/>
    </row>
    <row r="11951" spans="4:7" x14ac:dyDescent="0.2">
      <c r="D11951" s="13"/>
      <c r="G11951" s="13"/>
    </row>
    <row r="11952" spans="4:7" x14ac:dyDescent="0.2">
      <c r="D11952" s="13"/>
      <c r="G11952" s="13"/>
    </row>
    <row r="11953" spans="4:7" x14ac:dyDescent="0.2">
      <c r="D11953" s="13"/>
      <c r="G11953" s="13"/>
    </row>
    <row r="11954" spans="4:7" x14ac:dyDescent="0.2">
      <c r="D11954" s="13"/>
      <c r="G11954" s="13"/>
    </row>
    <row r="11955" spans="4:7" x14ac:dyDescent="0.2">
      <c r="D11955" s="13"/>
      <c r="G11955" s="13"/>
    </row>
    <row r="11956" spans="4:7" x14ac:dyDescent="0.2">
      <c r="D11956" s="13"/>
      <c r="G11956" s="13"/>
    </row>
    <row r="11957" spans="4:7" x14ac:dyDescent="0.2">
      <c r="D11957" s="13"/>
      <c r="G11957" s="13"/>
    </row>
    <row r="11958" spans="4:7" x14ac:dyDescent="0.2">
      <c r="D11958" s="13"/>
      <c r="G11958" s="13"/>
    </row>
    <row r="11959" spans="4:7" x14ac:dyDescent="0.2">
      <c r="D11959" s="13"/>
      <c r="G11959" s="13"/>
    </row>
    <row r="11960" spans="4:7" x14ac:dyDescent="0.2">
      <c r="D11960" s="13"/>
      <c r="G11960" s="13"/>
    </row>
    <row r="11961" spans="4:7" x14ac:dyDescent="0.2">
      <c r="D11961" s="13"/>
      <c r="G11961" s="13"/>
    </row>
    <row r="11962" spans="4:7" x14ac:dyDescent="0.2">
      <c r="D11962" s="13"/>
      <c r="G11962" s="13"/>
    </row>
    <row r="11963" spans="4:7" x14ac:dyDescent="0.2">
      <c r="D11963" s="13"/>
      <c r="G11963" s="13"/>
    </row>
    <row r="11964" spans="4:7" x14ac:dyDescent="0.2">
      <c r="D11964" s="13"/>
      <c r="G11964" s="13"/>
    </row>
    <row r="11965" spans="4:7" x14ac:dyDescent="0.2">
      <c r="D11965" s="13"/>
      <c r="G11965" s="13"/>
    </row>
    <row r="11966" spans="4:7" x14ac:dyDescent="0.2">
      <c r="D11966" s="13"/>
      <c r="G11966" s="13"/>
    </row>
    <row r="11967" spans="4:7" x14ac:dyDescent="0.2">
      <c r="D11967" s="13"/>
      <c r="G11967" s="13"/>
    </row>
    <row r="11968" spans="4:7" x14ac:dyDescent="0.2">
      <c r="D11968" s="13"/>
      <c r="G11968" s="13"/>
    </row>
    <row r="11969" spans="4:7" x14ac:dyDescent="0.2">
      <c r="D11969" s="13"/>
      <c r="G11969" s="13"/>
    </row>
    <row r="11970" spans="4:7" x14ac:dyDescent="0.2">
      <c r="D11970" s="13"/>
      <c r="G11970" s="13"/>
    </row>
    <row r="11971" spans="4:7" x14ac:dyDescent="0.2">
      <c r="D11971" s="13"/>
      <c r="G11971" s="13"/>
    </row>
    <row r="11972" spans="4:7" x14ac:dyDescent="0.2">
      <c r="D11972" s="13"/>
      <c r="G11972" s="13"/>
    </row>
    <row r="11973" spans="4:7" x14ac:dyDescent="0.2">
      <c r="D11973" s="13"/>
      <c r="G11973" s="13"/>
    </row>
    <row r="11974" spans="4:7" x14ac:dyDescent="0.2">
      <c r="D11974" s="13"/>
      <c r="G11974" s="13"/>
    </row>
    <row r="11975" spans="4:7" x14ac:dyDescent="0.2">
      <c r="D11975" s="13"/>
      <c r="G11975" s="13"/>
    </row>
    <row r="11976" spans="4:7" x14ac:dyDescent="0.2">
      <c r="D11976" s="13"/>
      <c r="G11976" s="13"/>
    </row>
    <row r="11977" spans="4:7" x14ac:dyDescent="0.2">
      <c r="D11977" s="13"/>
      <c r="G11977" s="13"/>
    </row>
    <row r="11978" spans="4:7" x14ac:dyDescent="0.2">
      <c r="D11978" s="13"/>
      <c r="G11978" s="13"/>
    </row>
    <row r="11979" spans="4:7" x14ac:dyDescent="0.2">
      <c r="D11979" s="13"/>
      <c r="G11979" s="13"/>
    </row>
    <row r="11980" spans="4:7" x14ac:dyDescent="0.2">
      <c r="D11980" s="13"/>
      <c r="G11980" s="13"/>
    </row>
    <row r="11981" spans="4:7" x14ac:dyDescent="0.2">
      <c r="D11981" s="13"/>
      <c r="G11981" s="13"/>
    </row>
    <row r="11982" spans="4:7" x14ac:dyDescent="0.2">
      <c r="D11982" s="13"/>
      <c r="G11982" s="13"/>
    </row>
    <row r="11983" spans="4:7" x14ac:dyDescent="0.2">
      <c r="D11983" s="13"/>
      <c r="G11983" s="13"/>
    </row>
    <row r="11984" spans="4:7" x14ac:dyDescent="0.2">
      <c r="D11984" s="13"/>
      <c r="G11984" s="13"/>
    </row>
    <row r="11985" spans="4:7" x14ac:dyDescent="0.2">
      <c r="D11985" s="13"/>
      <c r="G11985" s="13"/>
    </row>
    <row r="11986" spans="4:7" x14ac:dyDescent="0.2">
      <c r="D11986" s="13"/>
      <c r="G11986" s="13"/>
    </row>
    <row r="11987" spans="4:7" x14ac:dyDescent="0.2">
      <c r="D11987" s="13"/>
      <c r="G11987" s="13"/>
    </row>
    <row r="11988" spans="4:7" x14ac:dyDescent="0.2">
      <c r="D11988" s="13"/>
      <c r="G11988" s="13"/>
    </row>
    <row r="11989" spans="4:7" x14ac:dyDescent="0.2">
      <c r="D11989" s="13"/>
      <c r="G11989" s="13"/>
    </row>
    <row r="11990" spans="4:7" x14ac:dyDescent="0.2">
      <c r="D11990" s="13"/>
      <c r="G11990" s="13"/>
    </row>
    <row r="11991" spans="4:7" x14ac:dyDescent="0.2">
      <c r="D11991" s="13"/>
      <c r="G11991" s="13"/>
    </row>
    <row r="11992" spans="4:7" x14ac:dyDescent="0.2">
      <c r="D11992" s="13"/>
      <c r="G11992" s="13"/>
    </row>
    <row r="11993" spans="4:7" x14ac:dyDescent="0.2">
      <c r="D11993" s="13"/>
      <c r="G11993" s="13"/>
    </row>
    <row r="11994" spans="4:7" x14ac:dyDescent="0.2">
      <c r="D11994" s="13"/>
      <c r="G11994" s="13"/>
    </row>
    <row r="11995" spans="4:7" x14ac:dyDescent="0.2">
      <c r="D11995" s="13"/>
      <c r="G11995" s="13"/>
    </row>
    <row r="11996" spans="4:7" x14ac:dyDescent="0.2">
      <c r="D11996" s="13"/>
      <c r="G11996" s="13"/>
    </row>
    <row r="11997" spans="4:7" x14ac:dyDescent="0.2">
      <c r="D11997" s="13"/>
      <c r="G11997" s="13"/>
    </row>
    <row r="11998" spans="4:7" x14ac:dyDescent="0.2">
      <c r="D11998" s="13"/>
      <c r="G11998" s="13"/>
    </row>
    <row r="11999" spans="4:7" x14ac:dyDescent="0.2">
      <c r="D11999" s="13"/>
      <c r="G11999" s="13"/>
    </row>
    <row r="12000" spans="4:7" x14ac:dyDescent="0.2">
      <c r="D12000" s="13"/>
      <c r="G12000" s="13"/>
    </row>
    <row r="12001" spans="4:7" x14ac:dyDescent="0.2">
      <c r="D12001" s="13"/>
      <c r="G12001" s="13"/>
    </row>
    <row r="12002" spans="4:7" x14ac:dyDescent="0.2">
      <c r="D12002" s="13"/>
      <c r="G12002" s="13"/>
    </row>
    <row r="12003" spans="4:7" x14ac:dyDescent="0.2">
      <c r="D12003" s="13"/>
      <c r="G12003" s="13"/>
    </row>
    <row r="12004" spans="4:7" x14ac:dyDescent="0.2">
      <c r="D12004" s="13"/>
      <c r="G12004" s="13"/>
    </row>
    <row r="12005" spans="4:7" x14ac:dyDescent="0.2">
      <c r="D12005" s="13"/>
      <c r="G12005" s="13"/>
    </row>
    <row r="12006" spans="4:7" x14ac:dyDescent="0.2">
      <c r="D12006" s="13"/>
      <c r="G12006" s="13"/>
    </row>
    <row r="12007" spans="4:7" x14ac:dyDescent="0.2">
      <c r="D12007" s="13"/>
      <c r="G12007" s="13"/>
    </row>
    <row r="12008" spans="4:7" x14ac:dyDescent="0.2">
      <c r="D12008" s="13"/>
      <c r="G12008" s="13"/>
    </row>
    <row r="12009" spans="4:7" x14ac:dyDescent="0.2">
      <c r="D12009" s="13"/>
      <c r="G12009" s="13"/>
    </row>
    <row r="12010" spans="4:7" x14ac:dyDescent="0.2">
      <c r="D12010" s="13"/>
      <c r="G12010" s="13"/>
    </row>
    <row r="12011" spans="4:7" x14ac:dyDescent="0.2">
      <c r="D12011" s="13"/>
      <c r="G12011" s="13"/>
    </row>
    <row r="12012" spans="4:7" x14ac:dyDescent="0.2">
      <c r="D12012" s="13"/>
      <c r="G12012" s="13"/>
    </row>
    <row r="12013" spans="4:7" x14ac:dyDescent="0.2">
      <c r="D12013" s="13"/>
      <c r="G12013" s="13"/>
    </row>
    <row r="12014" spans="4:7" x14ac:dyDescent="0.2">
      <c r="D12014" s="13"/>
      <c r="G12014" s="13"/>
    </row>
    <row r="12015" spans="4:7" x14ac:dyDescent="0.2">
      <c r="D12015" s="13"/>
      <c r="G12015" s="13"/>
    </row>
    <row r="12016" spans="4:7" x14ac:dyDescent="0.2">
      <c r="D12016" s="13"/>
      <c r="G12016" s="13"/>
    </row>
    <row r="12017" spans="4:7" x14ac:dyDescent="0.2">
      <c r="D12017" s="13"/>
      <c r="G12017" s="13"/>
    </row>
    <row r="12018" spans="4:7" x14ac:dyDescent="0.2">
      <c r="D12018" s="13"/>
      <c r="G12018" s="13"/>
    </row>
    <row r="12019" spans="4:7" x14ac:dyDescent="0.2">
      <c r="D12019" s="13"/>
      <c r="G12019" s="13"/>
    </row>
    <row r="12020" spans="4:7" x14ac:dyDescent="0.2">
      <c r="D12020" s="13"/>
      <c r="G12020" s="13"/>
    </row>
    <row r="12021" spans="4:7" x14ac:dyDescent="0.2">
      <c r="D12021" s="13"/>
      <c r="G12021" s="13"/>
    </row>
    <row r="12022" spans="4:7" x14ac:dyDescent="0.2">
      <c r="D12022" s="13"/>
      <c r="G12022" s="13"/>
    </row>
    <row r="12023" spans="4:7" x14ac:dyDescent="0.2">
      <c r="D12023" s="13"/>
      <c r="G12023" s="13"/>
    </row>
    <row r="12024" spans="4:7" x14ac:dyDescent="0.2">
      <c r="D12024" s="13"/>
      <c r="G12024" s="13"/>
    </row>
    <row r="12025" spans="4:7" x14ac:dyDescent="0.2">
      <c r="D12025" s="13"/>
      <c r="G12025" s="13"/>
    </row>
    <row r="12026" spans="4:7" x14ac:dyDescent="0.2">
      <c r="D12026" s="13"/>
      <c r="G12026" s="13"/>
    </row>
    <row r="12027" spans="4:7" x14ac:dyDescent="0.2">
      <c r="D12027" s="13"/>
      <c r="G12027" s="13"/>
    </row>
    <row r="12028" spans="4:7" x14ac:dyDescent="0.2">
      <c r="D12028" s="13"/>
      <c r="G12028" s="13"/>
    </row>
    <row r="12029" spans="4:7" x14ac:dyDescent="0.2">
      <c r="D12029" s="13"/>
      <c r="G12029" s="13"/>
    </row>
    <row r="12030" spans="4:7" x14ac:dyDescent="0.2">
      <c r="D12030" s="13"/>
      <c r="G12030" s="13"/>
    </row>
    <row r="12031" spans="4:7" x14ac:dyDescent="0.2">
      <c r="D12031" s="13"/>
      <c r="G12031" s="13"/>
    </row>
    <row r="12032" spans="4:7" x14ac:dyDescent="0.2">
      <c r="D12032" s="13"/>
      <c r="G12032" s="13"/>
    </row>
    <row r="12033" spans="4:7" x14ac:dyDescent="0.2">
      <c r="D12033" s="13"/>
      <c r="G12033" s="13"/>
    </row>
    <row r="12034" spans="4:7" x14ac:dyDescent="0.2">
      <c r="D12034" s="13"/>
      <c r="G12034" s="13"/>
    </row>
    <row r="12035" spans="4:7" x14ac:dyDescent="0.2">
      <c r="D12035" s="13"/>
      <c r="G12035" s="13"/>
    </row>
    <row r="12036" spans="4:7" x14ac:dyDescent="0.2">
      <c r="D12036" s="13"/>
      <c r="G12036" s="13"/>
    </row>
    <row r="12037" spans="4:7" x14ac:dyDescent="0.2">
      <c r="D12037" s="13"/>
      <c r="G12037" s="13"/>
    </row>
    <row r="12038" spans="4:7" x14ac:dyDescent="0.2">
      <c r="D12038" s="13"/>
      <c r="G12038" s="13"/>
    </row>
    <row r="12039" spans="4:7" x14ac:dyDescent="0.2">
      <c r="D12039" s="13"/>
      <c r="G12039" s="13"/>
    </row>
    <row r="12040" spans="4:7" x14ac:dyDescent="0.2">
      <c r="D12040" s="13"/>
      <c r="G12040" s="13"/>
    </row>
    <row r="12041" spans="4:7" x14ac:dyDescent="0.2">
      <c r="D12041" s="13"/>
      <c r="G12041" s="13"/>
    </row>
    <row r="12042" spans="4:7" x14ac:dyDescent="0.2">
      <c r="D12042" s="13"/>
      <c r="G12042" s="13"/>
    </row>
    <row r="12043" spans="4:7" x14ac:dyDescent="0.2">
      <c r="D12043" s="13"/>
      <c r="G12043" s="13"/>
    </row>
    <row r="12044" spans="4:7" x14ac:dyDescent="0.2">
      <c r="D12044" s="13"/>
      <c r="G12044" s="13"/>
    </row>
    <row r="12045" spans="4:7" x14ac:dyDescent="0.2">
      <c r="D12045" s="13"/>
      <c r="G12045" s="13"/>
    </row>
    <row r="12046" spans="4:7" x14ac:dyDescent="0.2">
      <c r="D12046" s="13"/>
      <c r="G12046" s="13"/>
    </row>
    <row r="12047" spans="4:7" x14ac:dyDescent="0.2">
      <c r="D12047" s="13"/>
      <c r="G12047" s="13"/>
    </row>
    <row r="12048" spans="4:7" x14ac:dyDescent="0.2">
      <c r="D12048" s="13"/>
      <c r="G12048" s="13"/>
    </row>
    <row r="12049" spans="4:7" x14ac:dyDescent="0.2">
      <c r="D12049" s="13"/>
      <c r="G12049" s="13"/>
    </row>
    <row r="12050" spans="4:7" x14ac:dyDescent="0.2">
      <c r="D12050" s="13"/>
      <c r="G12050" s="13"/>
    </row>
    <row r="12051" spans="4:7" x14ac:dyDescent="0.2">
      <c r="D12051" s="13"/>
      <c r="G12051" s="13"/>
    </row>
    <row r="12052" spans="4:7" x14ac:dyDescent="0.2">
      <c r="D12052" s="13"/>
      <c r="G12052" s="13"/>
    </row>
    <row r="12053" spans="4:7" x14ac:dyDescent="0.2">
      <c r="D12053" s="13"/>
      <c r="G12053" s="13"/>
    </row>
    <row r="12054" spans="4:7" x14ac:dyDescent="0.2">
      <c r="D12054" s="13"/>
      <c r="G12054" s="13"/>
    </row>
    <row r="12055" spans="4:7" x14ac:dyDescent="0.2">
      <c r="D12055" s="13"/>
      <c r="G12055" s="13"/>
    </row>
    <row r="12056" spans="4:7" x14ac:dyDescent="0.2">
      <c r="D12056" s="13"/>
      <c r="G12056" s="13"/>
    </row>
    <row r="12057" spans="4:7" x14ac:dyDescent="0.2">
      <c r="D12057" s="13"/>
      <c r="G12057" s="13"/>
    </row>
    <row r="12058" spans="4:7" x14ac:dyDescent="0.2">
      <c r="D12058" s="13"/>
      <c r="G12058" s="13"/>
    </row>
    <row r="12059" spans="4:7" x14ac:dyDescent="0.2">
      <c r="D12059" s="13"/>
      <c r="G12059" s="13"/>
    </row>
    <row r="12060" spans="4:7" x14ac:dyDescent="0.2">
      <c r="D12060" s="13"/>
      <c r="G12060" s="13"/>
    </row>
    <row r="12061" spans="4:7" x14ac:dyDescent="0.2">
      <c r="D12061" s="13"/>
      <c r="G12061" s="13"/>
    </row>
    <row r="12062" spans="4:7" x14ac:dyDescent="0.2">
      <c r="D12062" s="13"/>
      <c r="G12062" s="13"/>
    </row>
    <row r="12063" spans="4:7" x14ac:dyDescent="0.2">
      <c r="D12063" s="13"/>
      <c r="G12063" s="13"/>
    </row>
    <row r="12064" spans="4:7" x14ac:dyDescent="0.2">
      <c r="D12064" s="13"/>
      <c r="G12064" s="13"/>
    </row>
    <row r="12065" spans="4:7" x14ac:dyDescent="0.2">
      <c r="D12065" s="13"/>
      <c r="G12065" s="13"/>
    </row>
    <row r="12066" spans="4:7" x14ac:dyDescent="0.2">
      <c r="D12066" s="13"/>
      <c r="G12066" s="13"/>
    </row>
    <row r="12067" spans="4:7" x14ac:dyDescent="0.2">
      <c r="D12067" s="13"/>
      <c r="G12067" s="13"/>
    </row>
    <row r="12068" spans="4:7" x14ac:dyDescent="0.2">
      <c r="D12068" s="13"/>
      <c r="G12068" s="13"/>
    </row>
    <row r="12069" spans="4:7" x14ac:dyDescent="0.2">
      <c r="D12069" s="13"/>
      <c r="G12069" s="13"/>
    </row>
    <row r="12070" spans="4:7" x14ac:dyDescent="0.2">
      <c r="D12070" s="13"/>
      <c r="G12070" s="13"/>
    </row>
    <row r="12071" spans="4:7" x14ac:dyDescent="0.2">
      <c r="D12071" s="13"/>
      <c r="G12071" s="13"/>
    </row>
    <row r="12072" spans="4:7" x14ac:dyDescent="0.2">
      <c r="D12072" s="13"/>
      <c r="G12072" s="13"/>
    </row>
    <row r="12073" spans="4:7" x14ac:dyDescent="0.2">
      <c r="D12073" s="13"/>
      <c r="G12073" s="13"/>
    </row>
    <row r="12074" spans="4:7" x14ac:dyDescent="0.2">
      <c r="D12074" s="13"/>
      <c r="G12074" s="13"/>
    </row>
    <row r="12075" spans="4:7" x14ac:dyDescent="0.2">
      <c r="D12075" s="13"/>
      <c r="G12075" s="13"/>
    </row>
    <row r="12076" spans="4:7" x14ac:dyDescent="0.2">
      <c r="D12076" s="13"/>
      <c r="G12076" s="13"/>
    </row>
    <row r="12077" spans="4:7" x14ac:dyDescent="0.2">
      <c r="D12077" s="13"/>
      <c r="G12077" s="13"/>
    </row>
    <row r="12078" spans="4:7" x14ac:dyDescent="0.2">
      <c r="D12078" s="13"/>
      <c r="G12078" s="13"/>
    </row>
    <row r="12079" spans="4:7" x14ac:dyDescent="0.2">
      <c r="D12079" s="13"/>
      <c r="G12079" s="13"/>
    </row>
    <row r="12080" spans="4:7" x14ac:dyDescent="0.2">
      <c r="D12080" s="13"/>
      <c r="G12080" s="13"/>
    </row>
    <row r="12081" spans="4:7" x14ac:dyDescent="0.2">
      <c r="D12081" s="13"/>
      <c r="G12081" s="13"/>
    </row>
    <row r="12082" spans="4:7" x14ac:dyDescent="0.2">
      <c r="D12082" s="13"/>
      <c r="G12082" s="13"/>
    </row>
    <row r="12083" spans="4:7" x14ac:dyDescent="0.2">
      <c r="D12083" s="13"/>
      <c r="G12083" s="13"/>
    </row>
    <row r="12084" spans="4:7" x14ac:dyDescent="0.2">
      <c r="D12084" s="13"/>
      <c r="G12084" s="13"/>
    </row>
    <row r="12085" spans="4:7" x14ac:dyDescent="0.2">
      <c r="D12085" s="13"/>
      <c r="G12085" s="13"/>
    </row>
    <row r="12086" spans="4:7" x14ac:dyDescent="0.2">
      <c r="D12086" s="13"/>
      <c r="G12086" s="13"/>
    </row>
    <row r="12087" spans="4:7" x14ac:dyDescent="0.2">
      <c r="D12087" s="13"/>
      <c r="G12087" s="13"/>
    </row>
    <row r="12088" spans="4:7" x14ac:dyDescent="0.2">
      <c r="D12088" s="13"/>
      <c r="G12088" s="13"/>
    </row>
    <row r="12089" spans="4:7" x14ac:dyDescent="0.2">
      <c r="D12089" s="13"/>
      <c r="G12089" s="13"/>
    </row>
    <row r="12090" spans="4:7" x14ac:dyDescent="0.2">
      <c r="D12090" s="13"/>
      <c r="G12090" s="13"/>
    </row>
    <row r="12091" spans="4:7" x14ac:dyDescent="0.2">
      <c r="D12091" s="13"/>
      <c r="G12091" s="13"/>
    </row>
    <row r="12092" spans="4:7" x14ac:dyDescent="0.2">
      <c r="D12092" s="13"/>
      <c r="G12092" s="13"/>
    </row>
    <row r="12093" spans="4:7" x14ac:dyDescent="0.2">
      <c r="D12093" s="13"/>
      <c r="G12093" s="13"/>
    </row>
    <row r="12094" spans="4:7" x14ac:dyDescent="0.2">
      <c r="D12094" s="13"/>
      <c r="G12094" s="13"/>
    </row>
    <row r="12095" spans="4:7" x14ac:dyDescent="0.2">
      <c r="D12095" s="13"/>
      <c r="G12095" s="13"/>
    </row>
    <row r="12096" spans="4:7" x14ac:dyDescent="0.2">
      <c r="D12096" s="13"/>
      <c r="G12096" s="13"/>
    </row>
    <row r="12097" spans="4:7" x14ac:dyDescent="0.2">
      <c r="D12097" s="13"/>
      <c r="G12097" s="13"/>
    </row>
    <row r="12098" spans="4:7" x14ac:dyDescent="0.2">
      <c r="D12098" s="13"/>
      <c r="G12098" s="13"/>
    </row>
    <row r="12099" spans="4:7" x14ac:dyDescent="0.2">
      <c r="D12099" s="13"/>
      <c r="G12099" s="13"/>
    </row>
    <row r="12100" spans="4:7" x14ac:dyDescent="0.2">
      <c r="D12100" s="13"/>
      <c r="G12100" s="13"/>
    </row>
    <row r="12101" spans="4:7" x14ac:dyDescent="0.2">
      <c r="D12101" s="13"/>
      <c r="G12101" s="13"/>
    </row>
    <row r="12102" spans="4:7" x14ac:dyDescent="0.2">
      <c r="D12102" s="13"/>
      <c r="G12102" s="13"/>
    </row>
    <row r="12103" spans="4:7" x14ac:dyDescent="0.2">
      <c r="D12103" s="13"/>
      <c r="G12103" s="13"/>
    </row>
    <row r="12104" spans="4:7" x14ac:dyDescent="0.2">
      <c r="D12104" s="13"/>
      <c r="G12104" s="13"/>
    </row>
    <row r="12105" spans="4:7" x14ac:dyDescent="0.2">
      <c r="D12105" s="13"/>
      <c r="G12105" s="13"/>
    </row>
    <row r="12106" spans="4:7" x14ac:dyDescent="0.2">
      <c r="D12106" s="13"/>
      <c r="G12106" s="13"/>
    </row>
    <row r="12107" spans="4:7" x14ac:dyDescent="0.2">
      <c r="D12107" s="13"/>
      <c r="G12107" s="13"/>
    </row>
    <row r="12108" spans="4:7" x14ac:dyDescent="0.2">
      <c r="D12108" s="13"/>
      <c r="G12108" s="13"/>
    </row>
    <row r="12109" spans="4:7" x14ac:dyDescent="0.2">
      <c r="D12109" s="13"/>
      <c r="G12109" s="13"/>
    </row>
    <row r="12110" spans="4:7" x14ac:dyDescent="0.2">
      <c r="D12110" s="13"/>
      <c r="G12110" s="13"/>
    </row>
    <row r="12111" spans="4:7" x14ac:dyDescent="0.2">
      <c r="D12111" s="13"/>
      <c r="G12111" s="13"/>
    </row>
    <row r="12112" spans="4:7" x14ac:dyDescent="0.2">
      <c r="D12112" s="13"/>
      <c r="G12112" s="13"/>
    </row>
    <row r="12113" spans="4:7" x14ac:dyDescent="0.2">
      <c r="D12113" s="13"/>
      <c r="G12113" s="13"/>
    </row>
    <row r="12114" spans="4:7" x14ac:dyDescent="0.2">
      <c r="D12114" s="13"/>
      <c r="G12114" s="13"/>
    </row>
    <row r="12115" spans="4:7" x14ac:dyDescent="0.2">
      <c r="D12115" s="13"/>
      <c r="G12115" s="13"/>
    </row>
    <row r="12116" spans="4:7" x14ac:dyDescent="0.2">
      <c r="D12116" s="13"/>
      <c r="G12116" s="13"/>
    </row>
    <row r="12117" spans="4:7" x14ac:dyDescent="0.2">
      <c r="D12117" s="13"/>
      <c r="G12117" s="13"/>
    </row>
    <row r="12118" spans="4:7" x14ac:dyDescent="0.2">
      <c r="D12118" s="13"/>
      <c r="G12118" s="13"/>
    </row>
    <row r="12119" spans="4:7" x14ac:dyDescent="0.2">
      <c r="D12119" s="13"/>
      <c r="G12119" s="13"/>
    </row>
    <row r="12120" spans="4:7" x14ac:dyDescent="0.2">
      <c r="D12120" s="13"/>
      <c r="G12120" s="13"/>
    </row>
    <row r="12121" spans="4:7" x14ac:dyDescent="0.2">
      <c r="D12121" s="13"/>
      <c r="G12121" s="13"/>
    </row>
    <row r="12122" spans="4:7" x14ac:dyDescent="0.2">
      <c r="D12122" s="13"/>
      <c r="G12122" s="13"/>
    </row>
    <row r="12123" spans="4:7" x14ac:dyDescent="0.2">
      <c r="D12123" s="13"/>
      <c r="G12123" s="13"/>
    </row>
    <row r="12124" spans="4:7" x14ac:dyDescent="0.2">
      <c r="D12124" s="13"/>
      <c r="G12124" s="13"/>
    </row>
    <row r="12125" spans="4:7" x14ac:dyDescent="0.2">
      <c r="D12125" s="13"/>
      <c r="G12125" s="13"/>
    </row>
    <row r="12126" spans="4:7" x14ac:dyDescent="0.2">
      <c r="D12126" s="13"/>
      <c r="G12126" s="13"/>
    </row>
    <row r="12127" spans="4:7" x14ac:dyDescent="0.2">
      <c r="D12127" s="13"/>
      <c r="G12127" s="13"/>
    </row>
    <row r="12128" spans="4:7" x14ac:dyDescent="0.2">
      <c r="D12128" s="13"/>
      <c r="G12128" s="13"/>
    </row>
    <row r="12129" spans="4:7" x14ac:dyDescent="0.2">
      <c r="D12129" s="13"/>
      <c r="G12129" s="13"/>
    </row>
    <row r="12130" spans="4:7" x14ac:dyDescent="0.2">
      <c r="D12130" s="13"/>
      <c r="G12130" s="13"/>
    </row>
    <row r="12131" spans="4:7" x14ac:dyDescent="0.2">
      <c r="D12131" s="13"/>
      <c r="G12131" s="13"/>
    </row>
    <row r="12132" spans="4:7" x14ac:dyDescent="0.2">
      <c r="D12132" s="13"/>
      <c r="G12132" s="13"/>
    </row>
    <row r="12133" spans="4:7" x14ac:dyDescent="0.2">
      <c r="D12133" s="13"/>
      <c r="G12133" s="13"/>
    </row>
    <row r="12134" spans="4:7" x14ac:dyDescent="0.2">
      <c r="D12134" s="13"/>
      <c r="G12134" s="13"/>
    </row>
    <row r="12135" spans="4:7" x14ac:dyDescent="0.2">
      <c r="D12135" s="13"/>
      <c r="G12135" s="13"/>
    </row>
    <row r="12136" spans="4:7" x14ac:dyDescent="0.2">
      <c r="D12136" s="13"/>
      <c r="G12136" s="13"/>
    </row>
    <row r="12137" spans="4:7" x14ac:dyDescent="0.2">
      <c r="D12137" s="13"/>
      <c r="G12137" s="13"/>
    </row>
    <row r="12138" spans="4:7" x14ac:dyDescent="0.2">
      <c r="D12138" s="13"/>
      <c r="G12138" s="13"/>
    </row>
    <row r="12139" spans="4:7" x14ac:dyDescent="0.2">
      <c r="D12139" s="13"/>
      <c r="G12139" s="13"/>
    </row>
    <row r="12140" spans="4:7" x14ac:dyDescent="0.2">
      <c r="D12140" s="13"/>
      <c r="G12140" s="13"/>
    </row>
    <row r="12141" spans="4:7" x14ac:dyDescent="0.2">
      <c r="D12141" s="13"/>
      <c r="G12141" s="13"/>
    </row>
    <row r="12142" spans="4:7" x14ac:dyDescent="0.2">
      <c r="D12142" s="13"/>
      <c r="G12142" s="13"/>
    </row>
    <row r="12143" spans="4:7" x14ac:dyDescent="0.2">
      <c r="D12143" s="13"/>
      <c r="G12143" s="13"/>
    </row>
    <row r="12144" spans="4:7" x14ac:dyDescent="0.2">
      <c r="D12144" s="13"/>
      <c r="G12144" s="13"/>
    </row>
    <row r="12145" spans="4:7" x14ac:dyDescent="0.2">
      <c r="D12145" s="13"/>
      <c r="G12145" s="13"/>
    </row>
    <row r="12146" spans="4:7" x14ac:dyDescent="0.2">
      <c r="D12146" s="13"/>
      <c r="G12146" s="13"/>
    </row>
    <row r="12147" spans="4:7" x14ac:dyDescent="0.2">
      <c r="D12147" s="13"/>
      <c r="G12147" s="13"/>
    </row>
    <row r="12148" spans="4:7" x14ac:dyDescent="0.2">
      <c r="D12148" s="13"/>
      <c r="G12148" s="13"/>
    </row>
    <row r="12149" spans="4:7" x14ac:dyDescent="0.2">
      <c r="D12149" s="13"/>
      <c r="G12149" s="13"/>
    </row>
    <row r="12150" spans="4:7" x14ac:dyDescent="0.2">
      <c r="D12150" s="13"/>
      <c r="G12150" s="13"/>
    </row>
    <row r="12151" spans="4:7" x14ac:dyDescent="0.2">
      <c r="D12151" s="13"/>
      <c r="G12151" s="13"/>
    </row>
    <row r="12152" spans="4:7" x14ac:dyDescent="0.2">
      <c r="D12152" s="13"/>
      <c r="G12152" s="13"/>
    </row>
    <row r="12153" spans="4:7" x14ac:dyDescent="0.2">
      <c r="D12153" s="13"/>
      <c r="G12153" s="13"/>
    </row>
    <row r="12154" spans="4:7" x14ac:dyDescent="0.2">
      <c r="D12154" s="13"/>
      <c r="G12154" s="13"/>
    </row>
    <row r="12155" spans="4:7" x14ac:dyDescent="0.2">
      <c r="D12155" s="13"/>
      <c r="G12155" s="13"/>
    </row>
    <row r="12156" spans="4:7" x14ac:dyDescent="0.2">
      <c r="D12156" s="13"/>
      <c r="G12156" s="13"/>
    </row>
    <row r="12157" spans="4:7" x14ac:dyDescent="0.2">
      <c r="D12157" s="13"/>
      <c r="G12157" s="13"/>
    </row>
    <row r="12158" spans="4:7" x14ac:dyDescent="0.2">
      <c r="D12158" s="13"/>
      <c r="G12158" s="13"/>
    </row>
    <row r="12159" spans="4:7" x14ac:dyDescent="0.2">
      <c r="D12159" s="13"/>
      <c r="G12159" s="13"/>
    </row>
    <row r="12160" spans="4:7" x14ac:dyDescent="0.2">
      <c r="D12160" s="13"/>
      <c r="G12160" s="13"/>
    </row>
    <row r="12161" spans="4:7" x14ac:dyDescent="0.2">
      <c r="D12161" s="13"/>
      <c r="G12161" s="13"/>
    </row>
    <row r="12162" spans="4:7" x14ac:dyDescent="0.2">
      <c r="D12162" s="13"/>
      <c r="G12162" s="13"/>
    </row>
    <row r="12163" spans="4:7" x14ac:dyDescent="0.2">
      <c r="D12163" s="13"/>
      <c r="G12163" s="13"/>
    </row>
    <row r="12164" spans="4:7" x14ac:dyDescent="0.2">
      <c r="D12164" s="13"/>
      <c r="G12164" s="13"/>
    </row>
    <row r="12165" spans="4:7" x14ac:dyDescent="0.2">
      <c r="D12165" s="13"/>
      <c r="G12165" s="13"/>
    </row>
    <row r="12166" spans="4:7" x14ac:dyDescent="0.2">
      <c r="D12166" s="13"/>
      <c r="G12166" s="13"/>
    </row>
    <row r="12167" spans="4:7" x14ac:dyDescent="0.2">
      <c r="D12167" s="13"/>
      <c r="G12167" s="13"/>
    </row>
    <row r="12168" spans="4:7" x14ac:dyDescent="0.2">
      <c r="D12168" s="13"/>
      <c r="G12168" s="13"/>
    </row>
    <row r="12169" spans="4:7" x14ac:dyDescent="0.2">
      <c r="D12169" s="13"/>
      <c r="G12169" s="13"/>
    </row>
    <row r="12170" spans="4:7" x14ac:dyDescent="0.2">
      <c r="D12170" s="13"/>
      <c r="G12170" s="13"/>
    </row>
    <row r="12171" spans="4:7" x14ac:dyDescent="0.2">
      <c r="D12171" s="13"/>
      <c r="G12171" s="13"/>
    </row>
    <row r="12172" spans="4:7" x14ac:dyDescent="0.2">
      <c r="D12172" s="13"/>
      <c r="G12172" s="13"/>
    </row>
    <row r="12173" spans="4:7" x14ac:dyDescent="0.2">
      <c r="D12173" s="13"/>
      <c r="G12173" s="13"/>
    </row>
    <row r="12174" spans="4:7" x14ac:dyDescent="0.2">
      <c r="D12174" s="13"/>
      <c r="G12174" s="13"/>
    </row>
    <row r="12175" spans="4:7" x14ac:dyDescent="0.2">
      <c r="D12175" s="13"/>
      <c r="G12175" s="13"/>
    </row>
    <row r="12176" spans="4:7" x14ac:dyDescent="0.2">
      <c r="D12176" s="13"/>
      <c r="G12176" s="13"/>
    </row>
    <row r="12177" spans="4:7" x14ac:dyDescent="0.2">
      <c r="D12177" s="13"/>
      <c r="G12177" s="13"/>
    </row>
    <row r="12178" spans="4:7" x14ac:dyDescent="0.2">
      <c r="D12178" s="13"/>
      <c r="G12178" s="13"/>
    </row>
    <row r="12179" spans="4:7" x14ac:dyDescent="0.2">
      <c r="D12179" s="13"/>
      <c r="G12179" s="13"/>
    </row>
    <row r="12180" spans="4:7" x14ac:dyDescent="0.2">
      <c r="D12180" s="13"/>
      <c r="G12180" s="13"/>
    </row>
    <row r="12181" spans="4:7" x14ac:dyDescent="0.2">
      <c r="D12181" s="13"/>
      <c r="G12181" s="13"/>
    </row>
    <row r="12182" spans="4:7" x14ac:dyDescent="0.2">
      <c r="D12182" s="13"/>
      <c r="G12182" s="13"/>
    </row>
    <row r="12183" spans="4:7" x14ac:dyDescent="0.2">
      <c r="D12183" s="13"/>
      <c r="G12183" s="13"/>
    </row>
    <row r="12184" spans="4:7" x14ac:dyDescent="0.2">
      <c r="D12184" s="13"/>
      <c r="G12184" s="13"/>
    </row>
    <row r="12185" spans="4:7" x14ac:dyDescent="0.2">
      <c r="D12185" s="13"/>
      <c r="G12185" s="13"/>
    </row>
    <row r="12186" spans="4:7" x14ac:dyDescent="0.2">
      <c r="D12186" s="13"/>
      <c r="G12186" s="13"/>
    </row>
    <row r="12187" spans="4:7" x14ac:dyDescent="0.2">
      <c r="D12187" s="13"/>
      <c r="G12187" s="13"/>
    </row>
    <row r="12188" spans="4:7" x14ac:dyDescent="0.2">
      <c r="D12188" s="13"/>
      <c r="G12188" s="13"/>
    </row>
    <row r="12189" spans="4:7" x14ac:dyDescent="0.2">
      <c r="D12189" s="13"/>
      <c r="G12189" s="13"/>
    </row>
    <row r="12190" spans="4:7" x14ac:dyDescent="0.2">
      <c r="D12190" s="13"/>
      <c r="G12190" s="13"/>
    </row>
    <row r="12191" spans="4:7" x14ac:dyDescent="0.2">
      <c r="D12191" s="13"/>
      <c r="G12191" s="13"/>
    </row>
    <row r="12192" spans="4:7" x14ac:dyDescent="0.2">
      <c r="D12192" s="13"/>
      <c r="G12192" s="13"/>
    </row>
    <row r="12193" spans="4:7" x14ac:dyDescent="0.2">
      <c r="D12193" s="13"/>
      <c r="G12193" s="13"/>
    </row>
    <row r="12194" spans="4:7" x14ac:dyDescent="0.2">
      <c r="D12194" s="13"/>
      <c r="G12194" s="13"/>
    </row>
    <row r="12195" spans="4:7" x14ac:dyDescent="0.2">
      <c r="D12195" s="13"/>
      <c r="G12195" s="13"/>
    </row>
    <row r="12196" spans="4:7" x14ac:dyDescent="0.2">
      <c r="D12196" s="13"/>
      <c r="G12196" s="13"/>
    </row>
    <row r="12197" spans="4:7" x14ac:dyDescent="0.2">
      <c r="D12197" s="13"/>
      <c r="G12197" s="13"/>
    </row>
    <row r="12198" spans="4:7" x14ac:dyDescent="0.2">
      <c r="D12198" s="13"/>
      <c r="G12198" s="13"/>
    </row>
    <row r="12199" spans="4:7" x14ac:dyDescent="0.2">
      <c r="D12199" s="13"/>
      <c r="G12199" s="13"/>
    </row>
    <row r="12200" spans="4:7" x14ac:dyDescent="0.2">
      <c r="D12200" s="13"/>
      <c r="G12200" s="13"/>
    </row>
    <row r="12201" spans="4:7" x14ac:dyDescent="0.2">
      <c r="D12201" s="13"/>
      <c r="G12201" s="13"/>
    </row>
    <row r="12202" spans="4:7" x14ac:dyDescent="0.2">
      <c r="D12202" s="13"/>
      <c r="G12202" s="13"/>
    </row>
    <row r="12203" spans="4:7" x14ac:dyDescent="0.2">
      <c r="D12203" s="13"/>
      <c r="G12203" s="13"/>
    </row>
    <row r="12204" spans="4:7" x14ac:dyDescent="0.2">
      <c r="D12204" s="13"/>
      <c r="G12204" s="13"/>
    </row>
    <row r="12205" spans="4:7" x14ac:dyDescent="0.2">
      <c r="D12205" s="13"/>
      <c r="G12205" s="13"/>
    </row>
    <row r="12206" spans="4:7" x14ac:dyDescent="0.2">
      <c r="D12206" s="13"/>
      <c r="G12206" s="13"/>
    </row>
    <row r="12207" spans="4:7" x14ac:dyDescent="0.2">
      <c r="D12207" s="13"/>
      <c r="G12207" s="13"/>
    </row>
    <row r="12208" spans="4:7" x14ac:dyDescent="0.2">
      <c r="D12208" s="13"/>
      <c r="G12208" s="13"/>
    </row>
    <row r="12209" spans="4:7" x14ac:dyDescent="0.2">
      <c r="D12209" s="13"/>
      <c r="G12209" s="13"/>
    </row>
    <row r="12210" spans="4:7" x14ac:dyDescent="0.2">
      <c r="D12210" s="13"/>
      <c r="G12210" s="13"/>
    </row>
    <row r="12211" spans="4:7" x14ac:dyDescent="0.2">
      <c r="D12211" s="13"/>
      <c r="G12211" s="13"/>
    </row>
    <row r="12212" spans="4:7" x14ac:dyDescent="0.2">
      <c r="D12212" s="13"/>
      <c r="G12212" s="13"/>
    </row>
    <row r="12213" spans="4:7" x14ac:dyDescent="0.2">
      <c r="D12213" s="13"/>
      <c r="G12213" s="13"/>
    </row>
    <row r="12214" spans="4:7" x14ac:dyDescent="0.2">
      <c r="D12214" s="13"/>
      <c r="G12214" s="13"/>
    </row>
    <row r="12215" spans="4:7" x14ac:dyDescent="0.2">
      <c r="D12215" s="13"/>
      <c r="G12215" s="13"/>
    </row>
    <row r="12216" spans="4:7" x14ac:dyDescent="0.2">
      <c r="D12216" s="13"/>
      <c r="G12216" s="13"/>
    </row>
    <row r="12217" spans="4:7" x14ac:dyDescent="0.2">
      <c r="D12217" s="13"/>
      <c r="G12217" s="13"/>
    </row>
    <row r="12218" spans="4:7" x14ac:dyDescent="0.2">
      <c r="D12218" s="13"/>
      <c r="G12218" s="13"/>
    </row>
    <row r="12219" spans="4:7" x14ac:dyDescent="0.2">
      <c r="D12219" s="13"/>
      <c r="G12219" s="13"/>
    </row>
    <row r="12220" spans="4:7" x14ac:dyDescent="0.2">
      <c r="D12220" s="13"/>
      <c r="G12220" s="13"/>
    </row>
    <row r="12221" spans="4:7" x14ac:dyDescent="0.2">
      <c r="D12221" s="13"/>
      <c r="G12221" s="13"/>
    </row>
    <row r="12222" spans="4:7" x14ac:dyDescent="0.2">
      <c r="D12222" s="13"/>
      <c r="G12222" s="13"/>
    </row>
    <row r="12223" spans="4:7" x14ac:dyDescent="0.2">
      <c r="D12223" s="13"/>
      <c r="G12223" s="13"/>
    </row>
    <row r="12224" spans="4:7" x14ac:dyDescent="0.2">
      <c r="D12224" s="13"/>
      <c r="G12224" s="13"/>
    </row>
    <row r="12225" spans="4:7" x14ac:dyDescent="0.2">
      <c r="D12225" s="13"/>
      <c r="G12225" s="13"/>
    </row>
    <row r="12226" spans="4:7" x14ac:dyDescent="0.2">
      <c r="D12226" s="13"/>
      <c r="G12226" s="13"/>
    </row>
    <row r="12227" spans="4:7" x14ac:dyDescent="0.2">
      <c r="D12227" s="13"/>
      <c r="G12227" s="13"/>
    </row>
    <row r="12228" spans="4:7" x14ac:dyDescent="0.2">
      <c r="D12228" s="13"/>
      <c r="G12228" s="13"/>
    </row>
    <row r="12229" spans="4:7" x14ac:dyDescent="0.2">
      <c r="D12229" s="13"/>
      <c r="G12229" s="13"/>
    </row>
    <row r="12230" spans="4:7" x14ac:dyDescent="0.2">
      <c r="D12230" s="13"/>
      <c r="G12230" s="13"/>
    </row>
    <row r="12231" spans="4:7" x14ac:dyDescent="0.2">
      <c r="D12231" s="13"/>
      <c r="G12231" s="13"/>
    </row>
    <row r="12232" spans="4:7" x14ac:dyDescent="0.2">
      <c r="D12232" s="13"/>
      <c r="G12232" s="13"/>
    </row>
    <row r="12233" spans="4:7" x14ac:dyDescent="0.2">
      <c r="D12233" s="13"/>
      <c r="G12233" s="13"/>
    </row>
    <row r="12234" spans="4:7" x14ac:dyDescent="0.2">
      <c r="D12234" s="13"/>
      <c r="G12234" s="13"/>
    </row>
    <row r="12235" spans="4:7" x14ac:dyDescent="0.2">
      <c r="D12235" s="13"/>
      <c r="G12235" s="13"/>
    </row>
    <row r="12236" spans="4:7" x14ac:dyDescent="0.2">
      <c r="D12236" s="13"/>
      <c r="G12236" s="13"/>
    </row>
    <row r="12237" spans="4:7" x14ac:dyDescent="0.2">
      <c r="D12237" s="13"/>
      <c r="G12237" s="13"/>
    </row>
    <row r="12238" spans="4:7" x14ac:dyDescent="0.2">
      <c r="D12238" s="13"/>
      <c r="G12238" s="13"/>
    </row>
    <row r="12239" spans="4:7" x14ac:dyDescent="0.2">
      <c r="D12239" s="13"/>
      <c r="G12239" s="13"/>
    </row>
    <row r="12240" spans="4:7" x14ac:dyDescent="0.2">
      <c r="D12240" s="13"/>
      <c r="G12240" s="13"/>
    </row>
    <row r="12241" spans="4:7" x14ac:dyDescent="0.2">
      <c r="D12241" s="13"/>
      <c r="G12241" s="13"/>
    </row>
    <row r="12242" spans="4:7" x14ac:dyDescent="0.2">
      <c r="D12242" s="13"/>
      <c r="G12242" s="13"/>
    </row>
    <row r="12243" spans="4:7" x14ac:dyDescent="0.2">
      <c r="D12243" s="13"/>
      <c r="G12243" s="13"/>
    </row>
    <row r="12244" spans="4:7" x14ac:dyDescent="0.2">
      <c r="D12244" s="13"/>
      <c r="G12244" s="13"/>
    </row>
    <row r="12245" spans="4:7" x14ac:dyDescent="0.2">
      <c r="D12245" s="13"/>
      <c r="G12245" s="13"/>
    </row>
    <row r="12246" spans="4:7" x14ac:dyDescent="0.2">
      <c r="D12246" s="13"/>
      <c r="G12246" s="13"/>
    </row>
    <row r="12247" spans="4:7" x14ac:dyDescent="0.2">
      <c r="D12247" s="13"/>
      <c r="G12247" s="13"/>
    </row>
    <row r="12248" spans="4:7" x14ac:dyDescent="0.2">
      <c r="D12248" s="13"/>
      <c r="G12248" s="13"/>
    </row>
    <row r="12249" spans="4:7" x14ac:dyDescent="0.2">
      <c r="D12249" s="13"/>
      <c r="G12249" s="13"/>
    </row>
    <row r="12250" spans="4:7" x14ac:dyDescent="0.2">
      <c r="D12250" s="13"/>
      <c r="G12250" s="13"/>
    </row>
    <row r="12251" spans="4:7" x14ac:dyDescent="0.2">
      <c r="D12251" s="13"/>
      <c r="G12251" s="13"/>
    </row>
    <row r="12252" spans="4:7" x14ac:dyDescent="0.2">
      <c r="D12252" s="13"/>
      <c r="G12252" s="13"/>
    </row>
    <row r="12253" spans="4:7" x14ac:dyDescent="0.2">
      <c r="D12253" s="13"/>
      <c r="G12253" s="13"/>
    </row>
    <row r="12254" spans="4:7" x14ac:dyDescent="0.2">
      <c r="D12254" s="13"/>
      <c r="G12254" s="13"/>
    </row>
    <row r="12255" spans="4:7" x14ac:dyDescent="0.2">
      <c r="D12255" s="13"/>
      <c r="G12255" s="13"/>
    </row>
    <row r="12256" spans="4:7" x14ac:dyDescent="0.2">
      <c r="D12256" s="13"/>
      <c r="G12256" s="13"/>
    </row>
    <row r="12257" spans="4:7" x14ac:dyDescent="0.2">
      <c r="D12257" s="13"/>
      <c r="G12257" s="13"/>
    </row>
    <row r="12258" spans="4:7" x14ac:dyDescent="0.2">
      <c r="D12258" s="13"/>
      <c r="G12258" s="13"/>
    </row>
    <row r="12259" spans="4:7" x14ac:dyDescent="0.2">
      <c r="D12259" s="13"/>
      <c r="G12259" s="13"/>
    </row>
    <row r="12260" spans="4:7" x14ac:dyDescent="0.2">
      <c r="D12260" s="13"/>
      <c r="G12260" s="13"/>
    </row>
    <row r="12261" spans="4:7" x14ac:dyDescent="0.2">
      <c r="D12261" s="13"/>
      <c r="G12261" s="13"/>
    </row>
    <row r="12262" spans="4:7" x14ac:dyDescent="0.2">
      <c r="D12262" s="13"/>
      <c r="G12262" s="13"/>
    </row>
    <row r="12263" spans="4:7" x14ac:dyDescent="0.2">
      <c r="D12263" s="13"/>
      <c r="G12263" s="13"/>
    </row>
    <row r="12264" spans="4:7" x14ac:dyDescent="0.2">
      <c r="D12264" s="13"/>
      <c r="G12264" s="13"/>
    </row>
    <row r="12265" spans="4:7" x14ac:dyDescent="0.2">
      <c r="D12265" s="13"/>
      <c r="G12265" s="13"/>
    </row>
    <row r="12266" spans="4:7" x14ac:dyDescent="0.2">
      <c r="D12266" s="13"/>
      <c r="G12266" s="13"/>
    </row>
    <row r="12267" spans="4:7" x14ac:dyDescent="0.2">
      <c r="D12267" s="13"/>
      <c r="G12267" s="13"/>
    </row>
    <row r="12268" spans="4:7" x14ac:dyDescent="0.2">
      <c r="D12268" s="13"/>
      <c r="G12268" s="13"/>
    </row>
    <row r="12269" spans="4:7" x14ac:dyDescent="0.2">
      <c r="D12269" s="13"/>
      <c r="G12269" s="13"/>
    </row>
    <row r="12270" spans="4:7" x14ac:dyDescent="0.2">
      <c r="D12270" s="13"/>
      <c r="G12270" s="13"/>
    </row>
    <row r="12271" spans="4:7" x14ac:dyDescent="0.2">
      <c r="D12271" s="13"/>
      <c r="G12271" s="13"/>
    </row>
    <row r="12272" spans="4:7" x14ac:dyDescent="0.2">
      <c r="D12272" s="13"/>
      <c r="G12272" s="13"/>
    </row>
    <row r="12273" spans="4:7" x14ac:dyDescent="0.2">
      <c r="D12273" s="13"/>
      <c r="G12273" s="13"/>
    </row>
    <row r="12274" spans="4:7" x14ac:dyDescent="0.2">
      <c r="D12274" s="13"/>
      <c r="G12274" s="13"/>
    </row>
    <row r="12275" spans="4:7" x14ac:dyDescent="0.2">
      <c r="D12275" s="13"/>
      <c r="G12275" s="13"/>
    </row>
    <row r="12276" spans="4:7" x14ac:dyDescent="0.2">
      <c r="D12276" s="13"/>
      <c r="G12276" s="13"/>
    </row>
    <row r="12277" spans="4:7" x14ac:dyDescent="0.2">
      <c r="D12277" s="13"/>
      <c r="G12277" s="13"/>
    </row>
    <row r="12278" spans="4:7" x14ac:dyDescent="0.2">
      <c r="D12278" s="13"/>
      <c r="G12278" s="13"/>
    </row>
    <row r="12279" spans="4:7" x14ac:dyDescent="0.2">
      <c r="D12279" s="13"/>
      <c r="G12279" s="13"/>
    </row>
    <row r="12280" spans="4:7" x14ac:dyDescent="0.2">
      <c r="D12280" s="13"/>
      <c r="G12280" s="13"/>
    </row>
    <row r="12281" spans="4:7" x14ac:dyDescent="0.2">
      <c r="D12281" s="13"/>
      <c r="G12281" s="13"/>
    </row>
    <row r="12282" spans="4:7" x14ac:dyDescent="0.2">
      <c r="D12282" s="13"/>
      <c r="G12282" s="13"/>
    </row>
    <row r="12283" spans="4:7" x14ac:dyDescent="0.2">
      <c r="D12283" s="13"/>
      <c r="G12283" s="13"/>
    </row>
    <row r="12284" spans="4:7" x14ac:dyDescent="0.2">
      <c r="D12284" s="13"/>
      <c r="G12284" s="13"/>
    </row>
    <row r="12285" spans="4:7" x14ac:dyDescent="0.2">
      <c r="D12285" s="13"/>
      <c r="G12285" s="13"/>
    </row>
    <row r="12286" spans="4:7" x14ac:dyDescent="0.2">
      <c r="D12286" s="13"/>
      <c r="G12286" s="13"/>
    </row>
    <row r="12287" spans="4:7" x14ac:dyDescent="0.2">
      <c r="D12287" s="13"/>
      <c r="G12287" s="13"/>
    </row>
    <row r="12288" spans="4:7" x14ac:dyDescent="0.2">
      <c r="D12288" s="13"/>
      <c r="G12288" s="13"/>
    </row>
    <row r="12289" spans="4:7" x14ac:dyDescent="0.2">
      <c r="D12289" s="13"/>
      <c r="G12289" s="13"/>
    </row>
    <row r="12290" spans="4:7" x14ac:dyDescent="0.2">
      <c r="D12290" s="13"/>
      <c r="G12290" s="13"/>
    </row>
    <row r="12291" spans="4:7" x14ac:dyDescent="0.2">
      <c r="D12291" s="13"/>
      <c r="G12291" s="13"/>
    </row>
    <row r="12292" spans="4:7" x14ac:dyDescent="0.2">
      <c r="D12292" s="13"/>
      <c r="G12292" s="13"/>
    </row>
    <row r="12293" spans="4:7" x14ac:dyDescent="0.2">
      <c r="D12293" s="13"/>
      <c r="G12293" s="13"/>
    </row>
    <row r="12294" spans="4:7" x14ac:dyDescent="0.2">
      <c r="D12294" s="13"/>
      <c r="G12294" s="13"/>
    </row>
    <row r="12295" spans="4:7" x14ac:dyDescent="0.2">
      <c r="D12295" s="13"/>
      <c r="G12295" s="13"/>
    </row>
    <row r="12296" spans="4:7" x14ac:dyDescent="0.2">
      <c r="D12296" s="13"/>
      <c r="G12296" s="13"/>
    </row>
    <row r="12297" spans="4:7" x14ac:dyDescent="0.2">
      <c r="D12297" s="13"/>
      <c r="G12297" s="13"/>
    </row>
    <row r="12298" spans="4:7" x14ac:dyDescent="0.2">
      <c r="D12298" s="13"/>
      <c r="G12298" s="13"/>
    </row>
    <row r="12299" spans="4:7" x14ac:dyDescent="0.2">
      <c r="D12299" s="13"/>
      <c r="G12299" s="13"/>
    </row>
    <row r="12300" spans="4:7" x14ac:dyDescent="0.2">
      <c r="D12300" s="13"/>
      <c r="G12300" s="13"/>
    </row>
    <row r="12301" spans="4:7" x14ac:dyDescent="0.2">
      <c r="D12301" s="13"/>
      <c r="G12301" s="13"/>
    </row>
    <row r="12302" spans="4:7" x14ac:dyDescent="0.2">
      <c r="D12302" s="13"/>
      <c r="G12302" s="13"/>
    </row>
    <row r="12303" spans="4:7" x14ac:dyDescent="0.2">
      <c r="D12303" s="13"/>
      <c r="G12303" s="13"/>
    </row>
    <row r="12304" spans="4:7" x14ac:dyDescent="0.2">
      <c r="D12304" s="13"/>
      <c r="G12304" s="13"/>
    </row>
    <row r="12305" spans="4:7" x14ac:dyDescent="0.2">
      <c r="D12305" s="13"/>
      <c r="G12305" s="13"/>
    </row>
    <row r="12306" spans="4:7" x14ac:dyDescent="0.2">
      <c r="D12306" s="13"/>
      <c r="G12306" s="13"/>
    </row>
    <row r="12307" spans="4:7" x14ac:dyDescent="0.2">
      <c r="D12307" s="13"/>
      <c r="G12307" s="13"/>
    </row>
    <row r="12308" spans="4:7" x14ac:dyDescent="0.2">
      <c r="D12308" s="13"/>
      <c r="G12308" s="13"/>
    </row>
    <row r="12309" spans="4:7" x14ac:dyDescent="0.2">
      <c r="D12309" s="13"/>
      <c r="G12309" s="13"/>
    </row>
    <row r="12310" spans="4:7" x14ac:dyDescent="0.2">
      <c r="D12310" s="13"/>
      <c r="G12310" s="13"/>
    </row>
    <row r="12311" spans="4:7" x14ac:dyDescent="0.2">
      <c r="D12311" s="13"/>
      <c r="G12311" s="13"/>
    </row>
    <row r="12312" spans="4:7" x14ac:dyDescent="0.2">
      <c r="D12312" s="13"/>
      <c r="G12312" s="13"/>
    </row>
    <row r="12313" spans="4:7" x14ac:dyDescent="0.2">
      <c r="D12313" s="13"/>
      <c r="G12313" s="13"/>
    </row>
    <row r="12314" spans="4:7" x14ac:dyDescent="0.2">
      <c r="D12314" s="13"/>
      <c r="G12314" s="13"/>
    </row>
    <row r="12315" spans="4:7" x14ac:dyDescent="0.2">
      <c r="D12315" s="13"/>
      <c r="G12315" s="13"/>
    </row>
    <row r="12316" spans="4:7" x14ac:dyDescent="0.2">
      <c r="D12316" s="13"/>
      <c r="G12316" s="13"/>
    </row>
    <row r="12317" spans="4:7" x14ac:dyDescent="0.2">
      <c r="D12317" s="13"/>
      <c r="G12317" s="13"/>
    </row>
    <row r="12318" spans="4:7" x14ac:dyDescent="0.2">
      <c r="D12318" s="13"/>
      <c r="G12318" s="13"/>
    </row>
    <row r="12319" spans="4:7" x14ac:dyDescent="0.2">
      <c r="D12319" s="13"/>
      <c r="G12319" s="13"/>
    </row>
    <row r="12320" spans="4:7" x14ac:dyDescent="0.2">
      <c r="D12320" s="13"/>
      <c r="G12320" s="13"/>
    </row>
    <row r="12321" spans="4:7" x14ac:dyDescent="0.2">
      <c r="D12321" s="13"/>
      <c r="G12321" s="13"/>
    </row>
    <row r="12322" spans="4:7" x14ac:dyDescent="0.2">
      <c r="D12322" s="13"/>
      <c r="G12322" s="13"/>
    </row>
    <row r="12323" spans="4:7" x14ac:dyDescent="0.2">
      <c r="D12323" s="13"/>
      <c r="G12323" s="13"/>
    </row>
    <row r="12324" spans="4:7" x14ac:dyDescent="0.2">
      <c r="D12324" s="13"/>
      <c r="G12324" s="13"/>
    </row>
    <row r="12325" spans="4:7" x14ac:dyDescent="0.2">
      <c r="D12325" s="13"/>
      <c r="G12325" s="13"/>
    </row>
    <row r="12326" spans="4:7" x14ac:dyDescent="0.2">
      <c r="D12326" s="13"/>
      <c r="G12326" s="13"/>
    </row>
    <row r="12327" spans="4:7" x14ac:dyDescent="0.2">
      <c r="D12327" s="13"/>
      <c r="G12327" s="13"/>
    </row>
    <row r="12328" spans="4:7" x14ac:dyDescent="0.2">
      <c r="D12328" s="13"/>
      <c r="G12328" s="13"/>
    </row>
    <row r="12329" spans="4:7" x14ac:dyDescent="0.2">
      <c r="D12329" s="13"/>
      <c r="G12329" s="13"/>
    </row>
    <row r="12330" spans="4:7" x14ac:dyDescent="0.2">
      <c r="D12330" s="13"/>
      <c r="G12330" s="13"/>
    </row>
    <row r="12331" spans="4:7" x14ac:dyDescent="0.2">
      <c r="D12331" s="13"/>
      <c r="G12331" s="13"/>
    </row>
    <row r="12332" spans="4:7" x14ac:dyDescent="0.2">
      <c r="D12332" s="13"/>
      <c r="G12332" s="13"/>
    </row>
    <row r="12333" spans="4:7" x14ac:dyDescent="0.2">
      <c r="D12333" s="13"/>
      <c r="G12333" s="13"/>
    </row>
    <row r="12334" spans="4:7" x14ac:dyDescent="0.2">
      <c r="D12334" s="13"/>
      <c r="G12334" s="13"/>
    </row>
    <row r="12335" spans="4:7" x14ac:dyDescent="0.2">
      <c r="D12335" s="13"/>
      <c r="G12335" s="13"/>
    </row>
    <row r="12336" spans="4:7" x14ac:dyDescent="0.2">
      <c r="D12336" s="13"/>
      <c r="G12336" s="13"/>
    </row>
    <row r="12337" spans="4:7" x14ac:dyDescent="0.2">
      <c r="D12337" s="13"/>
      <c r="G12337" s="13"/>
    </row>
    <row r="12338" spans="4:7" x14ac:dyDescent="0.2">
      <c r="D12338" s="13"/>
      <c r="G12338" s="13"/>
    </row>
    <row r="12339" spans="4:7" x14ac:dyDescent="0.2">
      <c r="D12339" s="13"/>
      <c r="G12339" s="13"/>
    </row>
    <row r="12340" spans="4:7" x14ac:dyDescent="0.2">
      <c r="D12340" s="13"/>
      <c r="G12340" s="13"/>
    </row>
    <row r="12341" spans="4:7" x14ac:dyDescent="0.2">
      <c r="D12341" s="13"/>
      <c r="G12341" s="13"/>
    </row>
    <row r="12342" spans="4:7" x14ac:dyDescent="0.2">
      <c r="D12342" s="13"/>
      <c r="G12342" s="13"/>
    </row>
    <row r="12343" spans="4:7" x14ac:dyDescent="0.2">
      <c r="D12343" s="13"/>
      <c r="G12343" s="13"/>
    </row>
    <row r="12344" spans="4:7" x14ac:dyDescent="0.2">
      <c r="D12344" s="13"/>
      <c r="G12344" s="13"/>
    </row>
    <row r="12345" spans="4:7" x14ac:dyDescent="0.2">
      <c r="D12345" s="13"/>
      <c r="G12345" s="13"/>
    </row>
    <row r="12346" spans="4:7" x14ac:dyDescent="0.2">
      <c r="D12346" s="13"/>
      <c r="G12346" s="13"/>
    </row>
    <row r="12347" spans="4:7" x14ac:dyDescent="0.2">
      <c r="D12347" s="13"/>
      <c r="G12347" s="13"/>
    </row>
    <row r="12348" spans="4:7" x14ac:dyDescent="0.2">
      <c r="D12348" s="13"/>
      <c r="G12348" s="13"/>
    </row>
    <row r="12349" spans="4:7" x14ac:dyDescent="0.2">
      <c r="D12349" s="13"/>
      <c r="G12349" s="13"/>
    </row>
    <row r="12350" spans="4:7" x14ac:dyDescent="0.2">
      <c r="D12350" s="13"/>
      <c r="G12350" s="13"/>
    </row>
    <row r="12351" spans="4:7" x14ac:dyDescent="0.2">
      <c r="D12351" s="13"/>
      <c r="G12351" s="13"/>
    </row>
    <row r="12352" spans="4:7" x14ac:dyDescent="0.2">
      <c r="D12352" s="13"/>
      <c r="G12352" s="13"/>
    </row>
    <row r="12353" spans="4:7" x14ac:dyDescent="0.2">
      <c r="D12353" s="13"/>
      <c r="G12353" s="13"/>
    </row>
    <row r="12354" spans="4:7" x14ac:dyDescent="0.2">
      <c r="D12354" s="13"/>
      <c r="G12354" s="13"/>
    </row>
    <row r="12355" spans="4:7" x14ac:dyDescent="0.2">
      <c r="D12355" s="13"/>
      <c r="G12355" s="13"/>
    </row>
    <row r="12356" spans="4:7" x14ac:dyDescent="0.2">
      <c r="D12356" s="13"/>
      <c r="G12356" s="13"/>
    </row>
    <row r="12357" spans="4:7" x14ac:dyDescent="0.2">
      <c r="D12357" s="13"/>
      <c r="G12357" s="13"/>
    </row>
    <row r="12358" spans="4:7" x14ac:dyDescent="0.2">
      <c r="D12358" s="13"/>
      <c r="G12358" s="13"/>
    </row>
    <row r="12359" spans="4:7" x14ac:dyDescent="0.2">
      <c r="D12359" s="13"/>
      <c r="G12359" s="13"/>
    </row>
    <row r="12360" spans="4:7" x14ac:dyDescent="0.2">
      <c r="D12360" s="13"/>
      <c r="G12360" s="13"/>
    </row>
    <row r="12361" spans="4:7" x14ac:dyDescent="0.2">
      <c r="D12361" s="13"/>
      <c r="G12361" s="13"/>
    </row>
    <row r="12362" spans="4:7" x14ac:dyDescent="0.2">
      <c r="D12362" s="13"/>
      <c r="G12362" s="13"/>
    </row>
    <row r="12363" spans="4:7" x14ac:dyDescent="0.2">
      <c r="D12363" s="13"/>
      <c r="G12363" s="13"/>
    </row>
    <row r="12364" spans="4:7" x14ac:dyDescent="0.2">
      <c r="D12364" s="13"/>
      <c r="G12364" s="13"/>
    </row>
    <row r="12365" spans="4:7" x14ac:dyDescent="0.2">
      <c r="D12365" s="13"/>
      <c r="G12365" s="13"/>
    </row>
    <row r="12366" spans="4:7" x14ac:dyDescent="0.2">
      <c r="D12366" s="13"/>
      <c r="G12366" s="13"/>
    </row>
    <row r="12367" spans="4:7" x14ac:dyDescent="0.2">
      <c r="D12367" s="13"/>
      <c r="G12367" s="13"/>
    </row>
    <row r="12368" spans="4:7" x14ac:dyDescent="0.2">
      <c r="D12368" s="13"/>
      <c r="G12368" s="13"/>
    </row>
    <row r="12369" spans="4:7" x14ac:dyDescent="0.2">
      <c r="D12369" s="13"/>
      <c r="G12369" s="13"/>
    </row>
    <row r="12370" spans="4:7" x14ac:dyDescent="0.2">
      <c r="D12370" s="13"/>
      <c r="G12370" s="13"/>
    </row>
    <row r="12371" spans="4:7" x14ac:dyDescent="0.2">
      <c r="D12371" s="13"/>
      <c r="G12371" s="13"/>
    </row>
    <row r="12372" spans="4:7" x14ac:dyDescent="0.2">
      <c r="D12372" s="13"/>
      <c r="G12372" s="13"/>
    </row>
    <row r="12373" spans="4:7" x14ac:dyDescent="0.2">
      <c r="D12373" s="13"/>
      <c r="G12373" s="13"/>
    </row>
    <row r="12374" spans="4:7" x14ac:dyDescent="0.2">
      <c r="D12374" s="13"/>
      <c r="G12374" s="13"/>
    </row>
    <row r="12375" spans="4:7" x14ac:dyDescent="0.2">
      <c r="D12375" s="13"/>
      <c r="G12375" s="13"/>
    </row>
    <row r="12376" spans="4:7" x14ac:dyDescent="0.2">
      <c r="D12376" s="13"/>
      <c r="G12376" s="13"/>
    </row>
    <row r="12377" spans="4:7" x14ac:dyDescent="0.2">
      <c r="D12377" s="13"/>
      <c r="G12377" s="13"/>
    </row>
    <row r="12378" spans="4:7" x14ac:dyDescent="0.2">
      <c r="D12378" s="13"/>
      <c r="G12378" s="13"/>
    </row>
    <row r="12379" spans="4:7" x14ac:dyDescent="0.2">
      <c r="D12379" s="13"/>
      <c r="G12379" s="13"/>
    </row>
    <row r="12380" spans="4:7" x14ac:dyDescent="0.2">
      <c r="D12380" s="13"/>
      <c r="G12380" s="13"/>
    </row>
    <row r="12381" spans="4:7" x14ac:dyDescent="0.2">
      <c r="D12381" s="13"/>
      <c r="G12381" s="13"/>
    </row>
    <row r="12382" spans="4:7" x14ac:dyDescent="0.2">
      <c r="D12382" s="13"/>
      <c r="G12382" s="13"/>
    </row>
    <row r="12383" spans="4:7" x14ac:dyDescent="0.2">
      <c r="D12383" s="13"/>
      <c r="G12383" s="13"/>
    </row>
    <row r="12384" spans="4:7" x14ac:dyDescent="0.2">
      <c r="D12384" s="13"/>
      <c r="G12384" s="13"/>
    </row>
    <row r="12385" spans="4:7" x14ac:dyDescent="0.2">
      <c r="D12385" s="13"/>
      <c r="G12385" s="13"/>
    </row>
    <row r="12386" spans="4:7" x14ac:dyDescent="0.2">
      <c r="D12386" s="13"/>
      <c r="G12386" s="13"/>
    </row>
    <row r="12387" spans="4:7" x14ac:dyDescent="0.2">
      <c r="D12387" s="13"/>
      <c r="G12387" s="13"/>
    </row>
    <row r="12388" spans="4:7" x14ac:dyDescent="0.2">
      <c r="D12388" s="13"/>
      <c r="G12388" s="13"/>
    </row>
    <row r="12389" spans="4:7" x14ac:dyDescent="0.2">
      <c r="D12389" s="13"/>
      <c r="G12389" s="13"/>
    </row>
    <row r="12390" spans="4:7" x14ac:dyDescent="0.2">
      <c r="D12390" s="13"/>
      <c r="G12390" s="13"/>
    </row>
    <row r="12391" spans="4:7" x14ac:dyDescent="0.2">
      <c r="D12391" s="13"/>
      <c r="G12391" s="13"/>
    </row>
    <row r="12392" spans="4:7" x14ac:dyDescent="0.2">
      <c r="D12392" s="13"/>
      <c r="G12392" s="13"/>
    </row>
    <row r="12393" spans="4:7" x14ac:dyDescent="0.2">
      <c r="D12393" s="13"/>
      <c r="G12393" s="13"/>
    </row>
    <row r="12394" spans="4:7" x14ac:dyDescent="0.2">
      <c r="D12394" s="13"/>
      <c r="G12394" s="13"/>
    </row>
    <row r="12395" spans="4:7" x14ac:dyDescent="0.2">
      <c r="D12395" s="13"/>
      <c r="G12395" s="13"/>
    </row>
    <row r="12396" spans="4:7" x14ac:dyDescent="0.2">
      <c r="D12396" s="13"/>
      <c r="G12396" s="13"/>
    </row>
    <row r="12397" spans="4:7" x14ac:dyDescent="0.2">
      <c r="D12397" s="13"/>
      <c r="G12397" s="13"/>
    </row>
    <row r="12398" spans="4:7" x14ac:dyDescent="0.2">
      <c r="D12398" s="13"/>
      <c r="G12398" s="13"/>
    </row>
    <row r="12399" spans="4:7" x14ac:dyDescent="0.2">
      <c r="D12399" s="13"/>
      <c r="G12399" s="13"/>
    </row>
    <row r="12400" spans="4:7" x14ac:dyDescent="0.2">
      <c r="D12400" s="13"/>
      <c r="G12400" s="13"/>
    </row>
    <row r="12401" spans="4:7" x14ac:dyDescent="0.2">
      <c r="D12401" s="13"/>
      <c r="G12401" s="13"/>
    </row>
    <row r="12402" spans="4:7" x14ac:dyDescent="0.2">
      <c r="D12402" s="13"/>
      <c r="G12402" s="13"/>
    </row>
    <row r="12403" spans="4:7" x14ac:dyDescent="0.2">
      <c r="D12403" s="13"/>
      <c r="G12403" s="13"/>
    </row>
    <row r="12404" spans="4:7" x14ac:dyDescent="0.2">
      <c r="D12404" s="13"/>
      <c r="G12404" s="13"/>
    </row>
    <row r="12405" spans="4:7" x14ac:dyDescent="0.2">
      <c r="D12405" s="13"/>
      <c r="G12405" s="13"/>
    </row>
    <row r="12406" spans="4:7" x14ac:dyDescent="0.2">
      <c r="D12406" s="13"/>
      <c r="G12406" s="13"/>
    </row>
    <row r="12407" spans="4:7" x14ac:dyDescent="0.2">
      <c r="D12407" s="13"/>
      <c r="G12407" s="13"/>
    </row>
    <row r="12408" spans="4:7" x14ac:dyDescent="0.2">
      <c r="D12408" s="13"/>
      <c r="G12408" s="13"/>
    </row>
    <row r="12409" spans="4:7" x14ac:dyDescent="0.2">
      <c r="D12409" s="13"/>
      <c r="G12409" s="13"/>
    </row>
    <row r="12410" spans="4:7" x14ac:dyDescent="0.2">
      <c r="D12410" s="13"/>
      <c r="G12410" s="13"/>
    </row>
    <row r="12411" spans="4:7" x14ac:dyDescent="0.2">
      <c r="D12411" s="13"/>
      <c r="G12411" s="13"/>
    </row>
    <row r="12412" spans="4:7" x14ac:dyDescent="0.2">
      <c r="D12412" s="13"/>
      <c r="G12412" s="13"/>
    </row>
    <row r="12413" spans="4:7" x14ac:dyDescent="0.2">
      <c r="D12413" s="13"/>
      <c r="G12413" s="13"/>
    </row>
    <row r="12414" spans="4:7" x14ac:dyDescent="0.2">
      <c r="D12414" s="13"/>
      <c r="G12414" s="13"/>
    </row>
    <row r="12415" spans="4:7" x14ac:dyDescent="0.2">
      <c r="D12415" s="13"/>
      <c r="G12415" s="13"/>
    </row>
    <row r="12416" spans="4:7" x14ac:dyDescent="0.2">
      <c r="D12416" s="13"/>
      <c r="G12416" s="13"/>
    </row>
    <row r="12417" spans="4:7" x14ac:dyDescent="0.2">
      <c r="D12417" s="13"/>
      <c r="G12417" s="13"/>
    </row>
    <row r="12418" spans="4:7" x14ac:dyDescent="0.2">
      <c r="D12418" s="13"/>
      <c r="G12418" s="13"/>
    </row>
    <row r="12419" spans="4:7" x14ac:dyDescent="0.2">
      <c r="D12419" s="13"/>
      <c r="G12419" s="13"/>
    </row>
    <row r="12420" spans="4:7" x14ac:dyDescent="0.2">
      <c r="D12420" s="13"/>
      <c r="G12420" s="13"/>
    </row>
    <row r="12421" spans="4:7" x14ac:dyDescent="0.2">
      <c r="D12421" s="13"/>
      <c r="G12421" s="13"/>
    </row>
    <row r="12422" spans="4:7" x14ac:dyDescent="0.2">
      <c r="D12422" s="13"/>
      <c r="G12422" s="13"/>
    </row>
    <row r="12423" spans="4:7" x14ac:dyDescent="0.2">
      <c r="D12423" s="13"/>
      <c r="G12423" s="13"/>
    </row>
    <row r="12424" spans="4:7" x14ac:dyDescent="0.2">
      <c r="D12424" s="13"/>
      <c r="G12424" s="13"/>
    </row>
    <row r="12425" spans="4:7" x14ac:dyDescent="0.2">
      <c r="D12425" s="13"/>
      <c r="G12425" s="13"/>
    </row>
    <row r="12426" spans="4:7" x14ac:dyDescent="0.2">
      <c r="D12426" s="13"/>
      <c r="G12426" s="13"/>
    </row>
    <row r="12427" spans="4:7" x14ac:dyDescent="0.2">
      <c r="D12427" s="13"/>
      <c r="G12427" s="13"/>
    </row>
    <row r="12428" spans="4:7" x14ac:dyDescent="0.2">
      <c r="D12428" s="13"/>
      <c r="G12428" s="13"/>
    </row>
    <row r="12429" spans="4:7" x14ac:dyDescent="0.2">
      <c r="D12429" s="13"/>
      <c r="G12429" s="13"/>
    </row>
    <row r="12430" spans="4:7" x14ac:dyDescent="0.2">
      <c r="D12430" s="13"/>
      <c r="G12430" s="13"/>
    </row>
    <row r="12431" spans="4:7" x14ac:dyDescent="0.2">
      <c r="D12431" s="13"/>
      <c r="G12431" s="13"/>
    </row>
    <row r="12432" spans="4:7" x14ac:dyDescent="0.2">
      <c r="D12432" s="13"/>
      <c r="G12432" s="13"/>
    </row>
    <row r="12433" spans="4:7" x14ac:dyDescent="0.2">
      <c r="D12433" s="13"/>
      <c r="G12433" s="13"/>
    </row>
    <row r="12434" spans="4:7" x14ac:dyDescent="0.2">
      <c r="D12434" s="13"/>
      <c r="G12434" s="13"/>
    </row>
    <row r="12435" spans="4:7" x14ac:dyDescent="0.2">
      <c r="D12435" s="13"/>
      <c r="G12435" s="13"/>
    </row>
    <row r="12436" spans="4:7" x14ac:dyDescent="0.2">
      <c r="D12436" s="13"/>
      <c r="G12436" s="13"/>
    </row>
    <row r="12437" spans="4:7" x14ac:dyDescent="0.2">
      <c r="D12437" s="13"/>
      <c r="G12437" s="13"/>
    </row>
    <row r="12438" spans="4:7" x14ac:dyDescent="0.2">
      <c r="D12438" s="13"/>
      <c r="G12438" s="13"/>
    </row>
    <row r="12439" spans="4:7" x14ac:dyDescent="0.2">
      <c r="D12439" s="13"/>
      <c r="G12439" s="13"/>
    </row>
    <row r="12440" spans="4:7" x14ac:dyDescent="0.2">
      <c r="D12440" s="13"/>
      <c r="G12440" s="13"/>
    </row>
    <row r="12441" spans="4:7" x14ac:dyDescent="0.2">
      <c r="D12441" s="13"/>
      <c r="G12441" s="13"/>
    </row>
    <row r="12442" spans="4:7" x14ac:dyDescent="0.2">
      <c r="D12442" s="13"/>
      <c r="G12442" s="13"/>
    </row>
    <row r="12443" spans="4:7" x14ac:dyDescent="0.2">
      <c r="D12443" s="13"/>
      <c r="G12443" s="13"/>
    </row>
    <row r="12444" spans="4:7" x14ac:dyDescent="0.2">
      <c r="D12444" s="13"/>
      <c r="G12444" s="13"/>
    </row>
    <row r="12445" spans="4:7" x14ac:dyDescent="0.2">
      <c r="D12445" s="13"/>
      <c r="G12445" s="13"/>
    </row>
    <row r="12446" spans="4:7" x14ac:dyDescent="0.2">
      <c r="D12446" s="13"/>
      <c r="G12446" s="13"/>
    </row>
    <row r="12447" spans="4:7" x14ac:dyDescent="0.2">
      <c r="D12447" s="13"/>
      <c r="G12447" s="13"/>
    </row>
    <row r="12448" spans="4:7" x14ac:dyDescent="0.2">
      <c r="D12448" s="13"/>
      <c r="G12448" s="13"/>
    </row>
    <row r="12449" spans="4:7" x14ac:dyDescent="0.2">
      <c r="D12449" s="13"/>
      <c r="G12449" s="13"/>
    </row>
    <row r="12450" spans="4:7" x14ac:dyDescent="0.2">
      <c r="D12450" s="13"/>
      <c r="G12450" s="13"/>
    </row>
    <row r="12451" spans="4:7" x14ac:dyDescent="0.2">
      <c r="D12451" s="13"/>
      <c r="G12451" s="13"/>
    </row>
    <row r="12452" spans="4:7" x14ac:dyDescent="0.2">
      <c r="D12452" s="13"/>
      <c r="G12452" s="13"/>
    </row>
    <row r="12453" spans="4:7" x14ac:dyDescent="0.2">
      <c r="D12453" s="13"/>
      <c r="G12453" s="13"/>
    </row>
    <row r="12454" spans="4:7" x14ac:dyDescent="0.2">
      <c r="D12454" s="13"/>
      <c r="G12454" s="13"/>
    </row>
    <row r="12455" spans="4:7" x14ac:dyDescent="0.2">
      <c r="D12455" s="13"/>
      <c r="G12455" s="13"/>
    </row>
    <row r="12456" spans="4:7" x14ac:dyDescent="0.2">
      <c r="D12456" s="13"/>
      <c r="G12456" s="13"/>
    </row>
    <row r="12457" spans="4:7" x14ac:dyDescent="0.2">
      <c r="D12457" s="13"/>
      <c r="G12457" s="13"/>
    </row>
    <row r="12458" spans="4:7" x14ac:dyDescent="0.2">
      <c r="D12458" s="13"/>
      <c r="G12458" s="13"/>
    </row>
    <row r="12459" spans="4:7" x14ac:dyDescent="0.2">
      <c r="D12459" s="13"/>
      <c r="G12459" s="13"/>
    </row>
    <row r="12460" spans="4:7" x14ac:dyDescent="0.2">
      <c r="D12460" s="13"/>
      <c r="G12460" s="13"/>
    </row>
    <row r="12461" spans="4:7" x14ac:dyDescent="0.2">
      <c r="D12461" s="13"/>
      <c r="G12461" s="13"/>
    </row>
    <row r="12462" spans="4:7" x14ac:dyDescent="0.2">
      <c r="D12462" s="13"/>
      <c r="G12462" s="13"/>
    </row>
    <row r="12463" spans="4:7" x14ac:dyDescent="0.2">
      <c r="D12463" s="13"/>
      <c r="G12463" s="13"/>
    </row>
    <row r="12464" spans="4:7" x14ac:dyDescent="0.2">
      <c r="D12464" s="13"/>
      <c r="G12464" s="13"/>
    </row>
    <row r="12465" spans="4:7" x14ac:dyDescent="0.2">
      <c r="D12465" s="13"/>
      <c r="G12465" s="13"/>
    </row>
    <row r="12466" spans="4:7" x14ac:dyDescent="0.2">
      <c r="D12466" s="13"/>
      <c r="G12466" s="13"/>
    </row>
    <row r="12467" spans="4:7" x14ac:dyDescent="0.2">
      <c r="D12467" s="13"/>
      <c r="G12467" s="13"/>
    </row>
    <row r="12468" spans="4:7" x14ac:dyDescent="0.2">
      <c r="D12468" s="13"/>
      <c r="G12468" s="13"/>
    </row>
    <row r="12469" spans="4:7" x14ac:dyDescent="0.2">
      <c r="D12469" s="13"/>
      <c r="G12469" s="13"/>
    </row>
    <row r="12470" spans="4:7" x14ac:dyDescent="0.2">
      <c r="D12470" s="13"/>
      <c r="G12470" s="13"/>
    </row>
    <row r="12471" spans="4:7" x14ac:dyDescent="0.2">
      <c r="D12471" s="13"/>
      <c r="G12471" s="13"/>
    </row>
    <row r="12472" spans="4:7" x14ac:dyDescent="0.2">
      <c r="D12472" s="13"/>
      <c r="G12472" s="13"/>
    </row>
    <row r="12473" spans="4:7" x14ac:dyDescent="0.2">
      <c r="D12473" s="13"/>
      <c r="G12473" s="13"/>
    </row>
    <row r="12474" spans="4:7" x14ac:dyDescent="0.2">
      <c r="D12474" s="13"/>
      <c r="G12474" s="13"/>
    </row>
    <row r="12475" spans="4:7" x14ac:dyDescent="0.2">
      <c r="D12475" s="13"/>
      <c r="G12475" s="13"/>
    </row>
    <row r="12476" spans="4:7" x14ac:dyDescent="0.2">
      <c r="D12476" s="13"/>
      <c r="G12476" s="13"/>
    </row>
    <row r="12477" spans="4:7" x14ac:dyDescent="0.2">
      <c r="D12477" s="13"/>
      <c r="G12477" s="13"/>
    </row>
    <row r="12478" spans="4:7" x14ac:dyDescent="0.2">
      <c r="D12478" s="13"/>
      <c r="G12478" s="13"/>
    </row>
    <row r="12479" spans="4:7" x14ac:dyDescent="0.2">
      <c r="D12479" s="13"/>
      <c r="G12479" s="13"/>
    </row>
    <row r="12480" spans="4:7" x14ac:dyDescent="0.2">
      <c r="D12480" s="13"/>
      <c r="G12480" s="13"/>
    </row>
    <row r="12481" spans="4:7" x14ac:dyDescent="0.2">
      <c r="D12481" s="13"/>
      <c r="G12481" s="13"/>
    </row>
    <row r="12482" spans="4:7" x14ac:dyDescent="0.2">
      <c r="D12482" s="13"/>
      <c r="G12482" s="13"/>
    </row>
    <row r="12483" spans="4:7" x14ac:dyDescent="0.2">
      <c r="D12483" s="13"/>
      <c r="G12483" s="13"/>
    </row>
    <row r="12484" spans="4:7" x14ac:dyDescent="0.2">
      <c r="D12484" s="13"/>
      <c r="G12484" s="13"/>
    </row>
    <row r="12485" spans="4:7" x14ac:dyDescent="0.2">
      <c r="D12485" s="13"/>
      <c r="G12485" s="13"/>
    </row>
    <row r="12486" spans="4:7" x14ac:dyDescent="0.2">
      <c r="D12486" s="13"/>
      <c r="G12486" s="13"/>
    </row>
    <row r="12487" spans="4:7" x14ac:dyDescent="0.2">
      <c r="D12487" s="13"/>
      <c r="G12487" s="13"/>
    </row>
    <row r="12488" spans="4:7" x14ac:dyDescent="0.2">
      <c r="D12488" s="13"/>
      <c r="G12488" s="13"/>
    </row>
    <row r="12489" spans="4:7" x14ac:dyDescent="0.2">
      <c r="D12489" s="13"/>
      <c r="G12489" s="13"/>
    </row>
    <row r="12490" spans="4:7" x14ac:dyDescent="0.2">
      <c r="D12490" s="13"/>
      <c r="G12490" s="13"/>
    </row>
    <row r="12491" spans="4:7" x14ac:dyDescent="0.2">
      <c r="D12491" s="13"/>
      <c r="G12491" s="13"/>
    </row>
    <row r="12492" spans="4:7" x14ac:dyDescent="0.2">
      <c r="D12492" s="13"/>
      <c r="G12492" s="13"/>
    </row>
    <row r="12493" spans="4:7" x14ac:dyDescent="0.2">
      <c r="D12493" s="13"/>
      <c r="G12493" s="13"/>
    </row>
    <row r="12494" spans="4:7" x14ac:dyDescent="0.2">
      <c r="D12494" s="13"/>
      <c r="G12494" s="13"/>
    </row>
    <row r="12495" spans="4:7" x14ac:dyDescent="0.2">
      <c r="D12495" s="13"/>
      <c r="G12495" s="13"/>
    </row>
    <row r="12496" spans="4:7" x14ac:dyDescent="0.2">
      <c r="D12496" s="13"/>
      <c r="G12496" s="13"/>
    </row>
    <row r="12497" spans="4:7" x14ac:dyDescent="0.2">
      <c r="D12497" s="13"/>
      <c r="G12497" s="13"/>
    </row>
    <row r="12498" spans="4:7" x14ac:dyDescent="0.2">
      <c r="D12498" s="13"/>
      <c r="G12498" s="13"/>
    </row>
    <row r="12499" spans="4:7" x14ac:dyDescent="0.2">
      <c r="D12499" s="13"/>
      <c r="G12499" s="13"/>
    </row>
    <row r="12500" spans="4:7" x14ac:dyDescent="0.2">
      <c r="D12500" s="13"/>
      <c r="G12500" s="13"/>
    </row>
    <row r="12501" spans="4:7" x14ac:dyDescent="0.2">
      <c r="D12501" s="13"/>
      <c r="G12501" s="13"/>
    </row>
    <row r="12502" spans="4:7" x14ac:dyDescent="0.2">
      <c r="D12502" s="13"/>
      <c r="G12502" s="13"/>
    </row>
    <row r="12503" spans="4:7" x14ac:dyDescent="0.2">
      <c r="D12503" s="13"/>
      <c r="G12503" s="13"/>
    </row>
    <row r="12504" spans="4:7" x14ac:dyDescent="0.2">
      <c r="D12504" s="13"/>
      <c r="G12504" s="13"/>
    </row>
    <row r="12505" spans="4:7" x14ac:dyDescent="0.2">
      <c r="D12505" s="13"/>
      <c r="G12505" s="13"/>
    </row>
    <row r="12506" spans="4:7" x14ac:dyDescent="0.2">
      <c r="D12506" s="13"/>
      <c r="G12506" s="13"/>
    </row>
    <row r="12507" spans="4:7" x14ac:dyDescent="0.2">
      <c r="D12507" s="13"/>
      <c r="G12507" s="13"/>
    </row>
    <row r="12508" spans="4:7" x14ac:dyDescent="0.2">
      <c r="D12508" s="13"/>
      <c r="G12508" s="13"/>
    </row>
    <row r="12509" spans="4:7" x14ac:dyDescent="0.2">
      <c r="D12509" s="13"/>
      <c r="G12509" s="13"/>
    </row>
    <row r="12510" spans="4:7" x14ac:dyDescent="0.2">
      <c r="D12510" s="13"/>
      <c r="G12510" s="13"/>
    </row>
    <row r="12511" spans="4:7" x14ac:dyDescent="0.2">
      <c r="D12511" s="13"/>
      <c r="G12511" s="13"/>
    </row>
    <row r="12512" spans="4:7" x14ac:dyDescent="0.2">
      <c r="D12512" s="13"/>
      <c r="G12512" s="13"/>
    </row>
    <row r="12513" spans="4:7" x14ac:dyDescent="0.2">
      <c r="D12513" s="13"/>
      <c r="G12513" s="13"/>
    </row>
    <row r="12514" spans="4:7" x14ac:dyDescent="0.2">
      <c r="D12514" s="13"/>
      <c r="G12514" s="13"/>
    </row>
    <row r="12515" spans="4:7" x14ac:dyDescent="0.2">
      <c r="D12515" s="13"/>
      <c r="G12515" s="13"/>
    </row>
    <row r="12516" spans="4:7" x14ac:dyDescent="0.2">
      <c r="D12516" s="13"/>
      <c r="G12516" s="13"/>
    </row>
    <row r="12517" spans="4:7" x14ac:dyDescent="0.2">
      <c r="D12517" s="13"/>
      <c r="G12517" s="13"/>
    </row>
    <row r="12518" spans="4:7" x14ac:dyDescent="0.2">
      <c r="D12518" s="13"/>
      <c r="G12518" s="13"/>
    </row>
    <row r="12519" spans="4:7" x14ac:dyDescent="0.2">
      <c r="D12519" s="13"/>
      <c r="G12519" s="13"/>
    </row>
    <row r="12520" spans="4:7" x14ac:dyDescent="0.2">
      <c r="D12520" s="13"/>
      <c r="G12520" s="13"/>
    </row>
    <row r="12521" spans="4:7" x14ac:dyDescent="0.2">
      <c r="D12521" s="13"/>
      <c r="G12521" s="13"/>
    </row>
    <row r="12522" spans="4:7" x14ac:dyDescent="0.2">
      <c r="D12522" s="13"/>
      <c r="G12522" s="13"/>
    </row>
    <row r="12523" spans="4:7" x14ac:dyDescent="0.2">
      <c r="D12523" s="13"/>
      <c r="G12523" s="13"/>
    </row>
    <row r="12524" spans="4:7" x14ac:dyDescent="0.2">
      <c r="D12524" s="13"/>
      <c r="G12524" s="13"/>
    </row>
    <row r="12525" spans="4:7" x14ac:dyDescent="0.2">
      <c r="D12525" s="13"/>
      <c r="G12525" s="13"/>
    </row>
    <row r="12526" spans="4:7" x14ac:dyDescent="0.2">
      <c r="D12526" s="13"/>
      <c r="G12526" s="13"/>
    </row>
    <row r="12527" spans="4:7" x14ac:dyDescent="0.2">
      <c r="D12527" s="13"/>
      <c r="G12527" s="13"/>
    </row>
    <row r="12528" spans="4:7" x14ac:dyDescent="0.2">
      <c r="D12528" s="13"/>
      <c r="G12528" s="13"/>
    </row>
    <row r="12529" spans="4:7" x14ac:dyDescent="0.2">
      <c r="D12529" s="13"/>
      <c r="G12529" s="13"/>
    </row>
    <row r="12530" spans="4:7" x14ac:dyDescent="0.2">
      <c r="D12530" s="13"/>
      <c r="G12530" s="13"/>
    </row>
    <row r="12531" spans="4:7" x14ac:dyDescent="0.2">
      <c r="D12531" s="13"/>
      <c r="G12531" s="13"/>
    </row>
    <row r="12532" spans="4:7" x14ac:dyDescent="0.2">
      <c r="D12532" s="13"/>
      <c r="G12532" s="13"/>
    </row>
    <row r="12533" spans="4:7" x14ac:dyDescent="0.2">
      <c r="D12533" s="13"/>
      <c r="G12533" s="13"/>
    </row>
    <row r="12534" spans="4:7" x14ac:dyDescent="0.2">
      <c r="D12534" s="13"/>
      <c r="G12534" s="13"/>
    </row>
    <row r="12535" spans="4:7" x14ac:dyDescent="0.2">
      <c r="D12535" s="13"/>
      <c r="G12535" s="13"/>
    </row>
    <row r="12536" spans="4:7" x14ac:dyDescent="0.2">
      <c r="D12536" s="13"/>
      <c r="G12536" s="13"/>
    </row>
    <row r="12537" spans="4:7" x14ac:dyDescent="0.2">
      <c r="D12537" s="13"/>
      <c r="G12537" s="13"/>
    </row>
    <row r="12538" spans="4:7" x14ac:dyDescent="0.2">
      <c r="D12538" s="13"/>
      <c r="G12538" s="13"/>
    </row>
    <row r="12539" spans="4:7" x14ac:dyDescent="0.2">
      <c r="D12539" s="13"/>
      <c r="G12539" s="13"/>
    </row>
    <row r="12540" spans="4:7" x14ac:dyDescent="0.2">
      <c r="D12540" s="13"/>
      <c r="G12540" s="13"/>
    </row>
    <row r="12541" spans="4:7" x14ac:dyDescent="0.2">
      <c r="D12541" s="13"/>
      <c r="G12541" s="13"/>
    </row>
    <row r="12542" spans="4:7" x14ac:dyDescent="0.2">
      <c r="D12542" s="13"/>
      <c r="G12542" s="13"/>
    </row>
    <row r="12543" spans="4:7" x14ac:dyDescent="0.2">
      <c r="D12543" s="13"/>
      <c r="G12543" s="13"/>
    </row>
    <row r="12544" spans="4:7" x14ac:dyDescent="0.2">
      <c r="D12544" s="13"/>
      <c r="G12544" s="13"/>
    </row>
    <row r="12545" spans="4:7" x14ac:dyDescent="0.2">
      <c r="D12545" s="13"/>
      <c r="G12545" s="13"/>
    </row>
    <row r="12546" spans="4:7" x14ac:dyDescent="0.2">
      <c r="D12546" s="13"/>
      <c r="G12546" s="13"/>
    </row>
    <row r="12547" spans="4:7" x14ac:dyDescent="0.2">
      <c r="D12547" s="13"/>
      <c r="G12547" s="13"/>
    </row>
    <row r="12548" spans="4:7" x14ac:dyDescent="0.2">
      <c r="D12548" s="13"/>
      <c r="G12548" s="13"/>
    </row>
    <row r="12549" spans="4:7" x14ac:dyDescent="0.2">
      <c r="D12549" s="13"/>
      <c r="G12549" s="13"/>
    </row>
    <row r="12550" spans="4:7" x14ac:dyDescent="0.2">
      <c r="D12550" s="13"/>
      <c r="G12550" s="13"/>
    </row>
    <row r="12551" spans="4:7" x14ac:dyDescent="0.2">
      <c r="D12551" s="13"/>
      <c r="G12551" s="13"/>
    </row>
    <row r="12552" spans="4:7" x14ac:dyDescent="0.2">
      <c r="D12552" s="13"/>
      <c r="G12552" s="13"/>
    </row>
    <row r="12553" spans="4:7" x14ac:dyDescent="0.2">
      <c r="D12553" s="13"/>
      <c r="G12553" s="13"/>
    </row>
    <row r="12554" spans="4:7" x14ac:dyDescent="0.2">
      <c r="D12554" s="13"/>
      <c r="G12554" s="13"/>
    </row>
    <row r="12555" spans="4:7" x14ac:dyDescent="0.2">
      <c r="D12555" s="13"/>
      <c r="G12555" s="13"/>
    </row>
    <row r="12556" spans="4:7" x14ac:dyDescent="0.2">
      <c r="D12556" s="13"/>
      <c r="G12556" s="13"/>
    </row>
    <row r="12557" spans="4:7" x14ac:dyDescent="0.2">
      <c r="D12557" s="13"/>
      <c r="G12557" s="13"/>
    </row>
    <row r="12558" spans="4:7" x14ac:dyDescent="0.2">
      <c r="D12558" s="13"/>
      <c r="G12558" s="13"/>
    </row>
    <row r="12559" spans="4:7" x14ac:dyDescent="0.2">
      <c r="D12559" s="13"/>
      <c r="G12559" s="13"/>
    </row>
    <row r="12560" spans="4:7" x14ac:dyDescent="0.2">
      <c r="D12560" s="13"/>
      <c r="G12560" s="13"/>
    </row>
    <row r="12561" spans="4:7" x14ac:dyDescent="0.2">
      <c r="D12561" s="13"/>
      <c r="G12561" s="13"/>
    </row>
    <row r="12562" spans="4:7" x14ac:dyDescent="0.2">
      <c r="D12562" s="13"/>
      <c r="G12562" s="13"/>
    </row>
    <row r="12563" spans="4:7" x14ac:dyDescent="0.2">
      <c r="D12563" s="13"/>
      <c r="G12563" s="13"/>
    </row>
    <row r="12564" spans="4:7" x14ac:dyDescent="0.2">
      <c r="D12564" s="13"/>
      <c r="G12564" s="13"/>
    </row>
    <row r="12565" spans="4:7" x14ac:dyDescent="0.2">
      <c r="D12565" s="13"/>
      <c r="G12565" s="13"/>
    </row>
    <row r="12566" spans="4:7" x14ac:dyDescent="0.2">
      <c r="D12566" s="13"/>
      <c r="G12566" s="13"/>
    </row>
    <row r="12567" spans="4:7" x14ac:dyDescent="0.2">
      <c r="D12567" s="13"/>
      <c r="G12567" s="13"/>
    </row>
    <row r="12568" spans="4:7" x14ac:dyDescent="0.2">
      <c r="D12568" s="13"/>
      <c r="G12568" s="13"/>
    </row>
    <row r="12569" spans="4:7" x14ac:dyDescent="0.2">
      <c r="D12569" s="13"/>
      <c r="G12569" s="13"/>
    </row>
    <row r="12570" spans="4:7" x14ac:dyDescent="0.2">
      <c r="D12570" s="13"/>
      <c r="G12570" s="13"/>
    </row>
    <row r="12571" spans="4:7" x14ac:dyDescent="0.2">
      <c r="D12571" s="13"/>
      <c r="G12571" s="13"/>
    </row>
    <row r="12572" spans="4:7" x14ac:dyDescent="0.2">
      <c r="D12572" s="13"/>
      <c r="G12572" s="13"/>
    </row>
    <row r="12573" spans="4:7" x14ac:dyDescent="0.2">
      <c r="D12573" s="13"/>
      <c r="G12573" s="13"/>
    </row>
    <row r="12574" spans="4:7" x14ac:dyDescent="0.2">
      <c r="D12574" s="13"/>
      <c r="G12574" s="13"/>
    </row>
    <row r="12575" spans="4:7" x14ac:dyDescent="0.2">
      <c r="D12575" s="13"/>
      <c r="G12575" s="13"/>
    </row>
    <row r="12576" spans="4:7" x14ac:dyDescent="0.2">
      <c r="D12576" s="13"/>
      <c r="G12576" s="13"/>
    </row>
    <row r="12577" spans="4:7" x14ac:dyDescent="0.2">
      <c r="D12577" s="13"/>
      <c r="G12577" s="13"/>
    </row>
    <row r="12578" spans="4:7" x14ac:dyDescent="0.2">
      <c r="D12578" s="13"/>
      <c r="G12578" s="13"/>
    </row>
    <row r="12579" spans="4:7" x14ac:dyDescent="0.2">
      <c r="D12579" s="13"/>
      <c r="G12579" s="13"/>
    </row>
    <row r="12580" spans="4:7" x14ac:dyDescent="0.2">
      <c r="D12580" s="13"/>
      <c r="G12580" s="13"/>
    </row>
    <row r="12581" spans="4:7" x14ac:dyDescent="0.2">
      <c r="D12581" s="13"/>
      <c r="G12581" s="13"/>
    </row>
    <row r="12582" spans="4:7" x14ac:dyDescent="0.2">
      <c r="D12582" s="13"/>
      <c r="G12582" s="13"/>
    </row>
    <row r="12583" spans="4:7" x14ac:dyDescent="0.2">
      <c r="D12583" s="13"/>
      <c r="G12583" s="13"/>
    </row>
    <row r="12584" spans="4:7" x14ac:dyDescent="0.2">
      <c r="D12584" s="13"/>
      <c r="G12584" s="13"/>
    </row>
    <row r="12585" spans="4:7" x14ac:dyDescent="0.2">
      <c r="D12585" s="13"/>
      <c r="G12585" s="13"/>
    </row>
    <row r="12586" spans="4:7" x14ac:dyDescent="0.2">
      <c r="D12586" s="13"/>
      <c r="G12586" s="13"/>
    </row>
    <row r="12587" spans="4:7" x14ac:dyDescent="0.2">
      <c r="D12587" s="13"/>
      <c r="G12587" s="13"/>
    </row>
    <row r="12588" spans="4:7" x14ac:dyDescent="0.2">
      <c r="D12588" s="13"/>
      <c r="G12588" s="13"/>
    </row>
    <row r="12589" spans="4:7" x14ac:dyDescent="0.2">
      <c r="D12589" s="13"/>
      <c r="G12589" s="13"/>
    </row>
    <row r="12590" spans="4:7" x14ac:dyDescent="0.2">
      <c r="D12590" s="13"/>
      <c r="G12590" s="13"/>
    </row>
    <row r="12591" spans="4:7" x14ac:dyDescent="0.2">
      <c r="D12591" s="13"/>
      <c r="G12591" s="13"/>
    </row>
    <row r="12592" spans="4:7" x14ac:dyDescent="0.2">
      <c r="D12592" s="13"/>
      <c r="G12592" s="13"/>
    </row>
    <row r="12593" spans="4:7" x14ac:dyDescent="0.2">
      <c r="D12593" s="13"/>
      <c r="G12593" s="13"/>
    </row>
    <row r="12594" spans="4:7" x14ac:dyDescent="0.2">
      <c r="D12594" s="13"/>
      <c r="G12594" s="13"/>
    </row>
    <row r="12595" spans="4:7" x14ac:dyDescent="0.2">
      <c r="D12595" s="13"/>
      <c r="G12595" s="13"/>
    </row>
    <row r="12596" spans="4:7" x14ac:dyDescent="0.2">
      <c r="D12596" s="13"/>
      <c r="G12596" s="13"/>
    </row>
    <row r="12597" spans="4:7" x14ac:dyDescent="0.2">
      <c r="D12597" s="13"/>
      <c r="G12597" s="13"/>
    </row>
    <row r="12598" spans="4:7" x14ac:dyDescent="0.2">
      <c r="D12598" s="13"/>
      <c r="G12598" s="13"/>
    </row>
    <row r="12599" spans="4:7" x14ac:dyDescent="0.2">
      <c r="D12599" s="13"/>
      <c r="G12599" s="13"/>
    </row>
    <row r="12600" spans="4:7" x14ac:dyDescent="0.2">
      <c r="D12600" s="13"/>
      <c r="G12600" s="13"/>
    </row>
    <row r="12601" spans="4:7" x14ac:dyDescent="0.2">
      <c r="D12601" s="13"/>
      <c r="G12601" s="13"/>
    </row>
    <row r="12602" spans="4:7" x14ac:dyDescent="0.2">
      <c r="D12602" s="13"/>
      <c r="G12602" s="13"/>
    </row>
    <row r="12603" spans="4:7" x14ac:dyDescent="0.2">
      <c r="D12603" s="13"/>
      <c r="G12603" s="13"/>
    </row>
    <row r="12604" spans="4:7" x14ac:dyDescent="0.2">
      <c r="D12604" s="13"/>
      <c r="G12604" s="13"/>
    </row>
    <row r="12605" spans="4:7" x14ac:dyDescent="0.2">
      <c r="D12605" s="13"/>
      <c r="G12605" s="13"/>
    </row>
    <row r="12606" spans="4:7" x14ac:dyDescent="0.2">
      <c r="D12606" s="13"/>
      <c r="G12606" s="13"/>
    </row>
    <row r="12607" spans="4:7" x14ac:dyDescent="0.2">
      <c r="D12607" s="13"/>
      <c r="G12607" s="13"/>
    </row>
    <row r="12608" spans="4:7" x14ac:dyDescent="0.2">
      <c r="D12608" s="13"/>
      <c r="G12608" s="13"/>
    </row>
    <row r="12609" spans="4:7" x14ac:dyDescent="0.2">
      <c r="D12609" s="13"/>
      <c r="G12609" s="13"/>
    </row>
    <row r="12610" spans="4:7" x14ac:dyDescent="0.2">
      <c r="D12610" s="13"/>
      <c r="G12610" s="13"/>
    </row>
    <row r="12611" spans="4:7" x14ac:dyDescent="0.2">
      <c r="D12611" s="13"/>
      <c r="G12611" s="13"/>
    </row>
    <row r="12612" spans="4:7" x14ac:dyDescent="0.2">
      <c r="D12612" s="13"/>
      <c r="G12612" s="13"/>
    </row>
    <row r="12613" spans="4:7" x14ac:dyDescent="0.2">
      <c r="D12613" s="13"/>
      <c r="G12613" s="13"/>
    </row>
    <row r="12614" spans="4:7" x14ac:dyDescent="0.2">
      <c r="D12614" s="13"/>
      <c r="G12614" s="13"/>
    </row>
    <row r="12615" spans="4:7" x14ac:dyDescent="0.2">
      <c r="D12615" s="13"/>
      <c r="G12615" s="13"/>
    </row>
    <row r="12616" spans="4:7" x14ac:dyDescent="0.2">
      <c r="D12616" s="13"/>
      <c r="G12616" s="13"/>
    </row>
    <row r="12617" spans="4:7" x14ac:dyDescent="0.2">
      <c r="D12617" s="13"/>
      <c r="G12617" s="13"/>
    </row>
    <row r="12618" spans="4:7" x14ac:dyDescent="0.2">
      <c r="D12618" s="13"/>
      <c r="G12618" s="13"/>
    </row>
    <row r="12619" spans="4:7" x14ac:dyDescent="0.2">
      <c r="D12619" s="13"/>
      <c r="G12619" s="13"/>
    </row>
    <row r="12620" spans="4:7" x14ac:dyDescent="0.2">
      <c r="D12620" s="13"/>
      <c r="G12620" s="13"/>
    </row>
    <row r="12621" spans="4:7" x14ac:dyDescent="0.2">
      <c r="D12621" s="13"/>
      <c r="G12621" s="13"/>
    </row>
    <row r="12622" spans="4:7" x14ac:dyDescent="0.2">
      <c r="D12622" s="13"/>
      <c r="G12622" s="13"/>
    </row>
    <row r="12623" spans="4:7" x14ac:dyDescent="0.2">
      <c r="D12623" s="13"/>
      <c r="G12623" s="13"/>
    </row>
    <row r="12624" spans="4:7" x14ac:dyDescent="0.2">
      <c r="D12624" s="13"/>
      <c r="G12624" s="13"/>
    </row>
    <row r="12625" spans="4:7" x14ac:dyDescent="0.2">
      <c r="D12625" s="13"/>
      <c r="G12625" s="13"/>
    </row>
    <row r="12626" spans="4:7" x14ac:dyDescent="0.2">
      <c r="D12626" s="13"/>
      <c r="G12626" s="13"/>
    </row>
    <row r="12627" spans="4:7" x14ac:dyDescent="0.2">
      <c r="D12627" s="13"/>
      <c r="G12627" s="13"/>
    </row>
    <row r="12628" spans="4:7" x14ac:dyDescent="0.2">
      <c r="D12628" s="13"/>
      <c r="G12628" s="13"/>
    </row>
    <row r="12629" spans="4:7" x14ac:dyDescent="0.2">
      <c r="D12629" s="13"/>
      <c r="G12629" s="13"/>
    </row>
    <row r="12630" spans="4:7" x14ac:dyDescent="0.2">
      <c r="D12630" s="13"/>
      <c r="G12630" s="13"/>
    </row>
    <row r="12631" spans="4:7" x14ac:dyDescent="0.2">
      <c r="D12631" s="13"/>
      <c r="G12631" s="13"/>
    </row>
    <row r="12632" spans="4:7" x14ac:dyDescent="0.2">
      <c r="D12632" s="13"/>
      <c r="G12632" s="13"/>
    </row>
    <row r="12633" spans="4:7" x14ac:dyDescent="0.2">
      <c r="D12633" s="13"/>
      <c r="G12633" s="13"/>
    </row>
    <row r="12634" spans="4:7" x14ac:dyDescent="0.2">
      <c r="D12634" s="13"/>
      <c r="G12634" s="13"/>
    </row>
    <row r="12635" spans="4:7" x14ac:dyDescent="0.2">
      <c r="D12635" s="13"/>
      <c r="G12635" s="13"/>
    </row>
    <row r="12636" spans="4:7" x14ac:dyDescent="0.2">
      <c r="D12636" s="13"/>
      <c r="G12636" s="13"/>
    </row>
    <row r="12637" spans="4:7" x14ac:dyDescent="0.2">
      <c r="D12637" s="13"/>
      <c r="G12637" s="13"/>
    </row>
    <row r="12638" spans="4:7" x14ac:dyDescent="0.2">
      <c r="D12638" s="13"/>
      <c r="G12638" s="13"/>
    </row>
    <row r="12639" spans="4:7" x14ac:dyDescent="0.2">
      <c r="D12639" s="13"/>
      <c r="G12639" s="13"/>
    </row>
    <row r="12640" spans="4:7" x14ac:dyDescent="0.2">
      <c r="D12640" s="13"/>
      <c r="G12640" s="13"/>
    </row>
    <row r="12641" spans="4:7" x14ac:dyDescent="0.2">
      <c r="D12641" s="13"/>
      <c r="G12641" s="13"/>
    </row>
    <row r="12642" spans="4:7" x14ac:dyDescent="0.2">
      <c r="D12642" s="13"/>
      <c r="G12642" s="13"/>
    </row>
    <row r="12643" spans="4:7" x14ac:dyDescent="0.2">
      <c r="D12643" s="13"/>
      <c r="G12643" s="13"/>
    </row>
    <row r="12644" spans="4:7" x14ac:dyDescent="0.2">
      <c r="D12644" s="13"/>
      <c r="G12644" s="13"/>
    </row>
    <row r="12645" spans="4:7" x14ac:dyDescent="0.2">
      <c r="D12645" s="13"/>
      <c r="G12645" s="13"/>
    </row>
    <row r="12646" spans="4:7" x14ac:dyDescent="0.2">
      <c r="D12646" s="13"/>
      <c r="G12646" s="13"/>
    </row>
    <row r="12647" spans="4:7" x14ac:dyDescent="0.2">
      <c r="D12647" s="13"/>
      <c r="G12647" s="13"/>
    </row>
    <row r="12648" spans="4:7" x14ac:dyDescent="0.2">
      <c r="D12648" s="13"/>
      <c r="G12648" s="13"/>
    </row>
    <row r="12649" spans="4:7" x14ac:dyDescent="0.2">
      <c r="D12649" s="13"/>
      <c r="G12649" s="13"/>
    </row>
    <row r="12650" spans="4:7" x14ac:dyDescent="0.2">
      <c r="D12650" s="13"/>
      <c r="G12650" s="13"/>
    </row>
    <row r="12651" spans="4:7" x14ac:dyDescent="0.2">
      <c r="D12651" s="13"/>
      <c r="G12651" s="13"/>
    </row>
    <row r="12652" spans="4:7" x14ac:dyDescent="0.2">
      <c r="D12652" s="13"/>
      <c r="G12652" s="13"/>
    </row>
    <row r="12653" spans="4:7" x14ac:dyDescent="0.2">
      <c r="D12653" s="13"/>
      <c r="G12653" s="13"/>
    </row>
    <row r="12654" spans="4:7" x14ac:dyDescent="0.2">
      <c r="D12654" s="13"/>
      <c r="G12654" s="13"/>
    </row>
    <row r="12655" spans="4:7" x14ac:dyDescent="0.2">
      <c r="D12655" s="13"/>
      <c r="G12655" s="13"/>
    </row>
    <row r="12656" spans="4:7" x14ac:dyDescent="0.2">
      <c r="D12656" s="13"/>
      <c r="G12656" s="13"/>
    </row>
    <row r="12657" spans="4:7" x14ac:dyDescent="0.2">
      <c r="D12657" s="13"/>
      <c r="G12657" s="13"/>
    </row>
    <row r="12658" spans="4:7" x14ac:dyDescent="0.2">
      <c r="D12658" s="13"/>
      <c r="G12658" s="13"/>
    </row>
    <row r="12659" spans="4:7" x14ac:dyDescent="0.2">
      <c r="D12659" s="13"/>
      <c r="G12659" s="13"/>
    </row>
    <row r="12660" spans="4:7" x14ac:dyDescent="0.2">
      <c r="D12660" s="13"/>
      <c r="G12660" s="13"/>
    </row>
    <row r="12661" spans="4:7" x14ac:dyDescent="0.2">
      <c r="D12661" s="13"/>
      <c r="G12661" s="13"/>
    </row>
    <row r="12662" spans="4:7" x14ac:dyDescent="0.2">
      <c r="D12662" s="13"/>
      <c r="G12662" s="13"/>
    </row>
    <row r="12663" spans="4:7" x14ac:dyDescent="0.2">
      <c r="D12663" s="13"/>
      <c r="G12663" s="13"/>
    </row>
    <row r="12664" spans="4:7" x14ac:dyDescent="0.2">
      <c r="D12664" s="13"/>
      <c r="G12664" s="13"/>
    </row>
    <row r="12665" spans="4:7" x14ac:dyDescent="0.2">
      <c r="D12665" s="13"/>
      <c r="G12665" s="13"/>
    </row>
    <row r="12666" spans="4:7" x14ac:dyDescent="0.2">
      <c r="D12666" s="13"/>
      <c r="G12666" s="13"/>
    </row>
    <row r="12667" spans="4:7" x14ac:dyDescent="0.2">
      <c r="D12667" s="13"/>
      <c r="G12667" s="13"/>
    </row>
    <row r="12668" spans="4:7" x14ac:dyDescent="0.2">
      <c r="D12668" s="13"/>
      <c r="G12668" s="13"/>
    </row>
    <row r="12669" spans="4:7" x14ac:dyDescent="0.2">
      <c r="D12669" s="13"/>
      <c r="G12669" s="13"/>
    </row>
    <row r="12670" spans="4:7" x14ac:dyDescent="0.2">
      <c r="D12670" s="13"/>
      <c r="G12670" s="13"/>
    </row>
    <row r="12671" spans="4:7" x14ac:dyDescent="0.2">
      <c r="D12671" s="13"/>
      <c r="G12671" s="13"/>
    </row>
    <row r="12672" spans="4:7" x14ac:dyDescent="0.2">
      <c r="D12672" s="13"/>
      <c r="G12672" s="13"/>
    </row>
    <row r="12673" spans="4:7" x14ac:dyDescent="0.2">
      <c r="D12673" s="13"/>
      <c r="G12673" s="13"/>
    </row>
    <row r="12674" spans="4:7" x14ac:dyDescent="0.2">
      <c r="D12674" s="13"/>
      <c r="G12674" s="13"/>
    </row>
    <row r="12675" spans="4:7" x14ac:dyDescent="0.2">
      <c r="D12675" s="13"/>
      <c r="G12675" s="13"/>
    </row>
    <row r="12676" spans="4:7" x14ac:dyDescent="0.2">
      <c r="D12676" s="13"/>
      <c r="G12676" s="13"/>
    </row>
    <row r="12677" spans="4:7" x14ac:dyDescent="0.2">
      <c r="D12677" s="13"/>
      <c r="G12677" s="13"/>
    </row>
    <row r="12678" spans="4:7" x14ac:dyDescent="0.2">
      <c r="D12678" s="13"/>
      <c r="G12678" s="13"/>
    </row>
    <row r="12679" spans="4:7" x14ac:dyDescent="0.2">
      <c r="D12679" s="13"/>
      <c r="G12679" s="13"/>
    </row>
    <row r="12680" spans="4:7" x14ac:dyDescent="0.2">
      <c r="D12680" s="13"/>
      <c r="G12680" s="13"/>
    </row>
    <row r="12681" spans="4:7" x14ac:dyDescent="0.2">
      <c r="D12681" s="13"/>
      <c r="G12681" s="13"/>
    </row>
    <row r="12682" spans="4:7" x14ac:dyDescent="0.2">
      <c r="D12682" s="13"/>
      <c r="G12682" s="13"/>
    </row>
    <row r="12683" spans="4:7" x14ac:dyDescent="0.2">
      <c r="D12683" s="13"/>
      <c r="G12683" s="13"/>
    </row>
    <row r="12684" spans="4:7" x14ac:dyDescent="0.2">
      <c r="D12684" s="13"/>
      <c r="G12684" s="13"/>
    </row>
    <row r="12685" spans="4:7" x14ac:dyDescent="0.2">
      <c r="D12685" s="13"/>
      <c r="G12685" s="13"/>
    </row>
    <row r="12686" spans="4:7" x14ac:dyDescent="0.2">
      <c r="D12686" s="13"/>
      <c r="G12686" s="13"/>
    </row>
    <row r="12687" spans="4:7" x14ac:dyDescent="0.2">
      <c r="D12687" s="13"/>
      <c r="G12687" s="13"/>
    </row>
    <row r="12688" spans="4:7" x14ac:dyDescent="0.2">
      <c r="D12688" s="13"/>
      <c r="G12688" s="13"/>
    </row>
    <row r="12689" spans="4:7" x14ac:dyDescent="0.2">
      <c r="D12689" s="13"/>
      <c r="G12689" s="13"/>
    </row>
    <row r="12690" spans="4:7" x14ac:dyDescent="0.2">
      <c r="D12690" s="13"/>
      <c r="G12690" s="13"/>
    </row>
    <row r="12691" spans="4:7" x14ac:dyDescent="0.2">
      <c r="D12691" s="13"/>
      <c r="G12691" s="13"/>
    </row>
    <row r="12692" spans="4:7" x14ac:dyDescent="0.2">
      <c r="D12692" s="13"/>
      <c r="G12692" s="13"/>
    </row>
    <row r="12693" spans="4:7" x14ac:dyDescent="0.2">
      <c r="D12693" s="13"/>
      <c r="G12693" s="13"/>
    </row>
    <row r="12694" spans="4:7" x14ac:dyDescent="0.2">
      <c r="D12694" s="13"/>
      <c r="G12694" s="13"/>
    </row>
    <row r="12695" spans="4:7" x14ac:dyDescent="0.2">
      <c r="D12695" s="13"/>
      <c r="G12695" s="13"/>
    </row>
    <row r="12696" spans="4:7" x14ac:dyDescent="0.2">
      <c r="D12696" s="13"/>
      <c r="G12696" s="13"/>
    </row>
    <row r="12697" spans="4:7" x14ac:dyDescent="0.2">
      <c r="D12697" s="13"/>
      <c r="G12697" s="13"/>
    </row>
    <row r="12698" spans="4:7" x14ac:dyDescent="0.2">
      <c r="D12698" s="13"/>
      <c r="G12698" s="13"/>
    </row>
    <row r="12699" spans="4:7" x14ac:dyDescent="0.2">
      <c r="D12699" s="13"/>
      <c r="G12699" s="13"/>
    </row>
    <row r="12700" spans="4:7" x14ac:dyDescent="0.2">
      <c r="D12700" s="13"/>
      <c r="G12700" s="13"/>
    </row>
    <row r="12701" spans="4:7" x14ac:dyDescent="0.2">
      <c r="D12701" s="13"/>
      <c r="G12701" s="13"/>
    </row>
    <row r="12702" spans="4:7" x14ac:dyDescent="0.2">
      <c r="D12702" s="13"/>
      <c r="G12702" s="13"/>
    </row>
    <row r="12703" spans="4:7" x14ac:dyDescent="0.2">
      <c r="D12703" s="13"/>
      <c r="G12703" s="13"/>
    </row>
    <row r="12704" spans="4:7" x14ac:dyDescent="0.2">
      <c r="D12704" s="13"/>
      <c r="G12704" s="13"/>
    </row>
    <row r="12705" spans="4:7" x14ac:dyDescent="0.2">
      <c r="D12705" s="13"/>
      <c r="G12705" s="13"/>
    </row>
    <row r="12706" spans="4:7" x14ac:dyDescent="0.2">
      <c r="D12706" s="13"/>
      <c r="G12706" s="13"/>
    </row>
    <row r="12707" spans="4:7" x14ac:dyDescent="0.2">
      <c r="D12707" s="13"/>
      <c r="G12707" s="13"/>
    </row>
    <row r="12708" spans="4:7" x14ac:dyDescent="0.2">
      <c r="D12708" s="13"/>
      <c r="G12708" s="13"/>
    </row>
    <row r="12709" spans="4:7" x14ac:dyDescent="0.2">
      <c r="D12709" s="13"/>
      <c r="G12709" s="13"/>
    </row>
    <row r="12710" spans="4:7" x14ac:dyDescent="0.2">
      <c r="D12710" s="13"/>
      <c r="G12710" s="13"/>
    </row>
    <row r="12711" spans="4:7" x14ac:dyDescent="0.2">
      <c r="D12711" s="13"/>
      <c r="G12711" s="13"/>
    </row>
    <row r="12712" spans="4:7" x14ac:dyDescent="0.2">
      <c r="D12712" s="13"/>
      <c r="G12712" s="13"/>
    </row>
    <row r="12713" spans="4:7" x14ac:dyDescent="0.2">
      <c r="D12713" s="13"/>
      <c r="G12713" s="13"/>
    </row>
    <row r="12714" spans="4:7" x14ac:dyDescent="0.2">
      <c r="D12714" s="13"/>
      <c r="G12714" s="13"/>
    </row>
    <row r="12715" spans="4:7" x14ac:dyDescent="0.2">
      <c r="D12715" s="13"/>
      <c r="G12715" s="13"/>
    </row>
    <row r="12716" spans="4:7" x14ac:dyDescent="0.2">
      <c r="D12716" s="13"/>
      <c r="G12716" s="13"/>
    </row>
    <row r="12717" spans="4:7" x14ac:dyDescent="0.2">
      <c r="D12717" s="13"/>
      <c r="G12717" s="13"/>
    </row>
    <row r="12718" spans="4:7" x14ac:dyDescent="0.2">
      <c r="D12718" s="13"/>
      <c r="G12718" s="13"/>
    </row>
    <row r="12719" spans="4:7" x14ac:dyDescent="0.2">
      <c r="D12719" s="13"/>
      <c r="G12719" s="13"/>
    </row>
    <row r="12720" spans="4:7" x14ac:dyDescent="0.2">
      <c r="D12720" s="13"/>
      <c r="G12720" s="13"/>
    </row>
    <row r="12721" spans="4:7" x14ac:dyDescent="0.2">
      <c r="D12721" s="13"/>
      <c r="G12721" s="13"/>
    </row>
    <row r="12722" spans="4:7" x14ac:dyDescent="0.2">
      <c r="D12722" s="13"/>
      <c r="G12722" s="13"/>
    </row>
    <row r="12723" spans="4:7" x14ac:dyDescent="0.2">
      <c r="D12723" s="13"/>
      <c r="G12723" s="13"/>
    </row>
    <row r="12724" spans="4:7" x14ac:dyDescent="0.2">
      <c r="D12724" s="13"/>
      <c r="G12724" s="13"/>
    </row>
    <row r="12725" spans="4:7" x14ac:dyDescent="0.2">
      <c r="D12725" s="13"/>
      <c r="G12725" s="13"/>
    </row>
    <row r="12726" spans="4:7" x14ac:dyDescent="0.2">
      <c r="D12726" s="13"/>
      <c r="G12726" s="13"/>
    </row>
    <row r="12727" spans="4:7" x14ac:dyDescent="0.2">
      <c r="D12727" s="13"/>
      <c r="G12727" s="13"/>
    </row>
    <row r="12728" spans="4:7" x14ac:dyDescent="0.2">
      <c r="D12728" s="13"/>
      <c r="G12728" s="13"/>
    </row>
    <row r="12729" spans="4:7" x14ac:dyDescent="0.2">
      <c r="D12729" s="13"/>
      <c r="G12729" s="13"/>
    </row>
    <row r="12730" spans="4:7" x14ac:dyDescent="0.2">
      <c r="D12730" s="13"/>
      <c r="G12730" s="13"/>
    </row>
    <row r="12731" spans="4:7" x14ac:dyDescent="0.2">
      <c r="D12731" s="13"/>
      <c r="G12731" s="13"/>
    </row>
    <row r="12732" spans="4:7" x14ac:dyDescent="0.2">
      <c r="D12732" s="13"/>
      <c r="G12732" s="13"/>
    </row>
    <row r="12733" spans="4:7" x14ac:dyDescent="0.2">
      <c r="D12733" s="13"/>
      <c r="G12733" s="13"/>
    </row>
    <row r="12734" spans="4:7" x14ac:dyDescent="0.2">
      <c r="D12734" s="13"/>
      <c r="G12734" s="13"/>
    </row>
    <row r="12735" spans="4:7" x14ac:dyDescent="0.2">
      <c r="D12735" s="13"/>
      <c r="G12735" s="13"/>
    </row>
    <row r="12736" spans="4:7" x14ac:dyDescent="0.2">
      <c r="D12736" s="13"/>
      <c r="G12736" s="13"/>
    </row>
    <row r="12737" spans="4:7" x14ac:dyDescent="0.2">
      <c r="D12737" s="13"/>
      <c r="G12737" s="13"/>
    </row>
    <row r="12738" spans="4:7" x14ac:dyDescent="0.2">
      <c r="D12738" s="13"/>
      <c r="G12738" s="13"/>
    </row>
    <row r="12739" spans="4:7" x14ac:dyDescent="0.2">
      <c r="D12739" s="13"/>
      <c r="G12739" s="13"/>
    </row>
    <row r="12740" spans="4:7" x14ac:dyDescent="0.2">
      <c r="D12740" s="13"/>
      <c r="G12740" s="13"/>
    </row>
    <row r="12741" spans="4:7" x14ac:dyDescent="0.2">
      <c r="D12741" s="13"/>
      <c r="G12741" s="13"/>
    </row>
    <row r="12742" spans="4:7" x14ac:dyDescent="0.2">
      <c r="D12742" s="13"/>
      <c r="G12742" s="13"/>
    </row>
    <row r="12743" spans="4:7" x14ac:dyDescent="0.2">
      <c r="D12743" s="13"/>
      <c r="G12743" s="13"/>
    </row>
    <row r="12744" spans="4:7" x14ac:dyDescent="0.2">
      <c r="D12744" s="13"/>
      <c r="G12744" s="13"/>
    </row>
    <row r="12745" spans="4:7" x14ac:dyDescent="0.2">
      <c r="D12745" s="13"/>
      <c r="G12745" s="13"/>
    </row>
    <row r="12746" spans="4:7" x14ac:dyDescent="0.2">
      <c r="D12746" s="13"/>
      <c r="G12746" s="13"/>
    </row>
    <row r="12747" spans="4:7" x14ac:dyDescent="0.2">
      <c r="D12747" s="13"/>
      <c r="G12747" s="13"/>
    </row>
    <row r="12748" spans="4:7" x14ac:dyDescent="0.2">
      <c r="D12748" s="13"/>
      <c r="G12748" s="13"/>
    </row>
    <row r="12749" spans="4:7" x14ac:dyDescent="0.2">
      <c r="D12749" s="13"/>
      <c r="G12749" s="13"/>
    </row>
    <row r="12750" spans="4:7" x14ac:dyDescent="0.2">
      <c r="D12750" s="13"/>
      <c r="G12750" s="13"/>
    </row>
    <row r="12751" spans="4:7" x14ac:dyDescent="0.2">
      <c r="D12751" s="13"/>
      <c r="G12751" s="13"/>
    </row>
    <row r="12752" spans="4:7" x14ac:dyDescent="0.2">
      <c r="D12752" s="13"/>
      <c r="G12752" s="13"/>
    </row>
    <row r="12753" spans="4:7" x14ac:dyDescent="0.2">
      <c r="D12753" s="13"/>
      <c r="G12753" s="13"/>
    </row>
    <row r="12754" spans="4:7" x14ac:dyDescent="0.2">
      <c r="D12754" s="13"/>
      <c r="G12754" s="13"/>
    </row>
    <row r="12755" spans="4:7" x14ac:dyDescent="0.2">
      <c r="D12755" s="13"/>
      <c r="G12755" s="13"/>
    </row>
    <row r="12756" spans="4:7" x14ac:dyDescent="0.2">
      <c r="D12756" s="13"/>
      <c r="G12756" s="13"/>
    </row>
    <row r="12757" spans="4:7" x14ac:dyDescent="0.2">
      <c r="D12757" s="13"/>
      <c r="G12757" s="13"/>
    </row>
    <row r="12758" spans="4:7" x14ac:dyDescent="0.2">
      <c r="D12758" s="13"/>
      <c r="G12758" s="13"/>
    </row>
    <row r="12759" spans="4:7" x14ac:dyDescent="0.2">
      <c r="D12759" s="13"/>
      <c r="G12759" s="13"/>
    </row>
    <row r="12760" spans="4:7" x14ac:dyDescent="0.2">
      <c r="D12760" s="13"/>
      <c r="G12760" s="13"/>
    </row>
    <row r="12761" spans="4:7" x14ac:dyDescent="0.2">
      <c r="D12761" s="13"/>
      <c r="G12761" s="13"/>
    </row>
    <row r="12762" spans="4:7" x14ac:dyDescent="0.2">
      <c r="D12762" s="13"/>
      <c r="G12762" s="13"/>
    </row>
    <row r="12763" spans="4:7" x14ac:dyDescent="0.2">
      <c r="D12763" s="13"/>
      <c r="G12763" s="13"/>
    </row>
    <row r="12764" spans="4:7" x14ac:dyDescent="0.2">
      <c r="D12764" s="13"/>
      <c r="G12764" s="13"/>
    </row>
    <row r="12765" spans="4:7" x14ac:dyDescent="0.2">
      <c r="D12765" s="13"/>
      <c r="G12765" s="13"/>
    </row>
    <row r="12766" spans="4:7" x14ac:dyDescent="0.2">
      <c r="D12766" s="13"/>
      <c r="G12766" s="13"/>
    </row>
    <row r="12767" spans="4:7" x14ac:dyDescent="0.2">
      <c r="D12767" s="13"/>
      <c r="G12767" s="13"/>
    </row>
    <row r="12768" spans="4:7" x14ac:dyDescent="0.2">
      <c r="D12768" s="13"/>
      <c r="G12768" s="13"/>
    </row>
    <row r="12769" spans="4:7" x14ac:dyDescent="0.2">
      <c r="D12769" s="13"/>
      <c r="G12769" s="13"/>
    </row>
    <row r="12770" spans="4:7" x14ac:dyDescent="0.2">
      <c r="D12770" s="13"/>
      <c r="G12770" s="13"/>
    </row>
    <row r="12771" spans="4:7" x14ac:dyDescent="0.2">
      <c r="D12771" s="13"/>
      <c r="G12771" s="13"/>
    </row>
    <row r="12772" spans="4:7" x14ac:dyDescent="0.2">
      <c r="D12772" s="13"/>
      <c r="G12772" s="13"/>
    </row>
    <row r="12773" spans="4:7" x14ac:dyDescent="0.2">
      <c r="D12773" s="13"/>
      <c r="G12773" s="13"/>
    </row>
    <row r="12774" spans="4:7" x14ac:dyDescent="0.2">
      <c r="D12774" s="13"/>
      <c r="G12774" s="13"/>
    </row>
    <row r="12775" spans="4:7" x14ac:dyDescent="0.2">
      <c r="D12775" s="13"/>
      <c r="G12775" s="13"/>
    </row>
    <row r="12776" spans="4:7" x14ac:dyDescent="0.2">
      <c r="D12776" s="13"/>
      <c r="G12776" s="13"/>
    </row>
    <row r="12777" spans="4:7" x14ac:dyDescent="0.2">
      <c r="D12777" s="13"/>
      <c r="G12777" s="13"/>
    </row>
    <row r="12778" spans="4:7" x14ac:dyDescent="0.2">
      <c r="D12778" s="13"/>
      <c r="G12778" s="13"/>
    </row>
    <row r="12779" spans="4:7" x14ac:dyDescent="0.2">
      <c r="D12779" s="13"/>
      <c r="G12779" s="13"/>
    </row>
    <row r="12780" spans="4:7" x14ac:dyDescent="0.2">
      <c r="D12780" s="13"/>
      <c r="G12780" s="13"/>
    </row>
    <row r="12781" spans="4:7" x14ac:dyDescent="0.2">
      <c r="D12781" s="13"/>
      <c r="G12781" s="13"/>
    </row>
    <row r="12782" spans="4:7" x14ac:dyDescent="0.2">
      <c r="D12782" s="13"/>
      <c r="G12782" s="13"/>
    </row>
    <row r="12783" spans="4:7" x14ac:dyDescent="0.2">
      <c r="D12783" s="13"/>
      <c r="G12783" s="13"/>
    </row>
    <row r="12784" spans="4:7" x14ac:dyDescent="0.2">
      <c r="D12784" s="13"/>
      <c r="G12784" s="13"/>
    </row>
    <row r="12785" spans="4:7" x14ac:dyDescent="0.2">
      <c r="D12785" s="13"/>
      <c r="G12785" s="13"/>
    </row>
    <row r="12786" spans="4:7" x14ac:dyDescent="0.2">
      <c r="D12786" s="13"/>
      <c r="G12786" s="13"/>
    </row>
    <row r="12787" spans="4:7" x14ac:dyDescent="0.2">
      <c r="D12787" s="13"/>
      <c r="G12787" s="13"/>
    </row>
    <row r="12788" spans="4:7" x14ac:dyDescent="0.2">
      <c r="D12788" s="13"/>
      <c r="G12788" s="13"/>
    </row>
    <row r="12789" spans="4:7" x14ac:dyDescent="0.2">
      <c r="D12789" s="13"/>
      <c r="G12789" s="13"/>
    </row>
    <row r="12790" spans="4:7" x14ac:dyDescent="0.2">
      <c r="D12790" s="13"/>
      <c r="G12790" s="13"/>
    </row>
    <row r="12791" spans="4:7" x14ac:dyDescent="0.2">
      <c r="D12791" s="13"/>
      <c r="G12791" s="13"/>
    </row>
    <row r="12792" spans="4:7" x14ac:dyDescent="0.2">
      <c r="D12792" s="13"/>
      <c r="G12792" s="13"/>
    </row>
    <row r="12793" spans="4:7" x14ac:dyDescent="0.2">
      <c r="D12793" s="13"/>
      <c r="G12793" s="13"/>
    </row>
    <row r="12794" spans="4:7" x14ac:dyDescent="0.2">
      <c r="D12794" s="13"/>
      <c r="G12794" s="13"/>
    </row>
    <row r="12795" spans="4:7" x14ac:dyDescent="0.2">
      <c r="D12795" s="13"/>
      <c r="G12795" s="13"/>
    </row>
    <row r="12796" spans="4:7" x14ac:dyDescent="0.2">
      <c r="D12796" s="13"/>
      <c r="G12796" s="13"/>
    </row>
    <row r="12797" spans="4:7" x14ac:dyDescent="0.2">
      <c r="D12797" s="13"/>
      <c r="G12797" s="13"/>
    </row>
    <row r="12798" spans="4:7" x14ac:dyDescent="0.2">
      <c r="D12798" s="13"/>
      <c r="G12798" s="13"/>
    </row>
    <row r="12799" spans="4:7" x14ac:dyDescent="0.2">
      <c r="D12799" s="13"/>
      <c r="G12799" s="13"/>
    </row>
    <row r="12800" spans="4:7" x14ac:dyDescent="0.2">
      <c r="D12800" s="13"/>
      <c r="G12800" s="13"/>
    </row>
    <row r="12801" spans="4:7" x14ac:dyDescent="0.2">
      <c r="D12801" s="13"/>
      <c r="G12801" s="13"/>
    </row>
    <row r="12802" spans="4:7" x14ac:dyDescent="0.2">
      <c r="D12802" s="13"/>
      <c r="G12802" s="13"/>
    </row>
    <row r="12803" spans="4:7" x14ac:dyDescent="0.2">
      <c r="D12803" s="13"/>
      <c r="G12803" s="13"/>
    </row>
    <row r="12804" spans="4:7" x14ac:dyDescent="0.2">
      <c r="D12804" s="13"/>
      <c r="G12804" s="13"/>
    </row>
    <row r="12805" spans="4:7" x14ac:dyDescent="0.2">
      <c r="D12805" s="13"/>
      <c r="G12805" s="13"/>
    </row>
    <row r="12806" spans="4:7" x14ac:dyDescent="0.2">
      <c r="D12806" s="13"/>
      <c r="G12806" s="13"/>
    </row>
    <row r="12807" spans="4:7" x14ac:dyDescent="0.2">
      <c r="D12807" s="13"/>
      <c r="G12807" s="13"/>
    </row>
    <row r="12808" spans="4:7" x14ac:dyDescent="0.2">
      <c r="D12808" s="13"/>
      <c r="G12808" s="13"/>
    </row>
    <row r="12809" spans="4:7" x14ac:dyDescent="0.2">
      <c r="D12809" s="13"/>
      <c r="G12809" s="13"/>
    </row>
    <row r="12810" spans="4:7" x14ac:dyDescent="0.2">
      <c r="D12810" s="13"/>
      <c r="G12810" s="13"/>
    </row>
    <row r="12811" spans="4:7" x14ac:dyDescent="0.2">
      <c r="D12811" s="13"/>
      <c r="G12811" s="13"/>
    </row>
    <row r="12812" spans="4:7" x14ac:dyDescent="0.2">
      <c r="D12812" s="13"/>
      <c r="G12812" s="13"/>
    </row>
    <row r="12813" spans="4:7" x14ac:dyDescent="0.2">
      <c r="D12813" s="13"/>
      <c r="G12813" s="13"/>
    </row>
    <row r="12814" spans="4:7" x14ac:dyDescent="0.2">
      <c r="D12814" s="13"/>
      <c r="G12814" s="13"/>
    </row>
    <row r="12815" spans="4:7" x14ac:dyDescent="0.2">
      <c r="D12815" s="13"/>
      <c r="G12815" s="13"/>
    </row>
    <row r="12816" spans="4:7" x14ac:dyDescent="0.2">
      <c r="D12816" s="13"/>
      <c r="G12816" s="13"/>
    </row>
    <row r="12817" spans="4:7" x14ac:dyDescent="0.2">
      <c r="D12817" s="13"/>
      <c r="G12817" s="13"/>
    </row>
    <row r="12818" spans="4:7" x14ac:dyDescent="0.2">
      <c r="D12818" s="13"/>
      <c r="G12818" s="13"/>
    </row>
    <row r="12819" spans="4:7" x14ac:dyDescent="0.2">
      <c r="D12819" s="13"/>
      <c r="G12819" s="13"/>
    </row>
    <row r="12820" spans="4:7" x14ac:dyDescent="0.2">
      <c r="D12820" s="13"/>
      <c r="G12820" s="13"/>
    </row>
    <row r="12821" spans="4:7" x14ac:dyDescent="0.2">
      <c r="D12821" s="13"/>
      <c r="G12821" s="13"/>
    </row>
    <row r="12822" spans="4:7" x14ac:dyDescent="0.2">
      <c r="D12822" s="13"/>
      <c r="G12822" s="13"/>
    </row>
    <row r="12823" spans="4:7" x14ac:dyDescent="0.2">
      <c r="D12823" s="13"/>
      <c r="G12823" s="13"/>
    </row>
    <row r="12824" spans="4:7" x14ac:dyDescent="0.2">
      <c r="D12824" s="13"/>
      <c r="G12824" s="13"/>
    </row>
    <row r="12825" spans="4:7" x14ac:dyDescent="0.2">
      <c r="D12825" s="13"/>
      <c r="G12825" s="13"/>
    </row>
    <row r="12826" spans="4:7" x14ac:dyDescent="0.2">
      <c r="D12826" s="13"/>
      <c r="G12826" s="13"/>
    </row>
    <row r="12827" spans="4:7" x14ac:dyDescent="0.2">
      <c r="D12827" s="13"/>
      <c r="G12827" s="13"/>
    </row>
    <row r="12828" spans="4:7" x14ac:dyDescent="0.2">
      <c r="D12828" s="13"/>
      <c r="G12828" s="13"/>
    </row>
    <row r="12829" spans="4:7" x14ac:dyDescent="0.2">
      <c r="D12829" s="13"/>
      <c r="G12829" s="13"/>
    </row>
    <row r="12830" spans="4:7" x14ac:dyDescent="0.2">
      <c r="D12830" s="13"/>
      <c r="G12830" s="13"/>
    </row>
    <row r="12831" spans="4:7" x14ac:dyDescent="0.2">
      <c r="D12831" s="13"/>
      <c r="G12831" s="13"/>
    </row>
    <row r="12832" spans="4:7" x14ac:dyDescent="0.2">
      <c r="D12832" s="13"/>
      <c r="G12832" s="13"/>
    </row>
    <row r="12833" spans="4:7" x14ac:dyDescent="0.2">
      <c r="D12833" s="13"/>
      <c r="G12833" s="13"/>
    </row>
    <row r="12834" spans="4:7" x14ac:dyDescent="0.2">
      <c r="D12834" s="13"/>
      <c r="G12834" s="13"/>
    </row>
    <row r="12835" spans="4:7" x14ac:dyDescent="0.2">
      <c r="D12835" s="13"/>
      <c r="G12835" s="13"/>
    </row>
    <row r="12836" spans="4:7" x14ac:dyDescent="0.2">
      <c r="D12836" s="13"/>
      <c r="G12836" s="13"/>
    </row>
    <row r="12837" spans="4:7" x14ac:dyDescent="0.2">
      <c r="D12837" s="13"/>
      <c r="G12837" s="13"/>
    </row>
    <row r="12838" spans="4:7" x14ac:dyDescent="0.2">
      <c r="D12838" s="13"/>
      <c r="G12838" s="13"/>
    </row>
    <row r="12839" spans="4:7" x14ac:dyDescent="0.2">
      <c r="D12839" s="13"/>
      <c r="G12839" s="13"/>
    </row>
    <row r="12840" spans="4:7" x14ac:dyDescent="0.2">
      <c r="D12840" s="13"/>
      <c r="G12840" s="13"/>
    </row>
    <row r="12841" spans="4:7" x14ac:dyDescent="0.2">
      <c r="D12841" s="13"/>
      <c r="G12841" s="13"/>
    </row>
    <row r="12842" spans="4:7" x14ac:dyDescent="0.2">
      <c r="D12842" s="13"/>
      <c r="G12842" s="13"/>
    </row>
    <row r="12843" spans="4:7" x14ac:dyDescent="0.2">
      <c r="D12843" s="13"/>
      <c r="G12843" s="13"/>
    </row>
    <row r="12844" spans="4:7" x14ac:dyDescent="0.2">
      <c r="D12844" s="13"/>
      <c r="G12844" s="13"/>
    </row>
    <row r="12845" spans="4:7" x14ac:dyDescent="0.2">
      <c r="D12845" s="13"/>
      <c r="G12845" s="13"/>
    </row>
    <row r="12846" spans="4:7" x14ac:dyDescent="0.2">
      <c r="D12846" s="13"/>
      <c r="G12846" s="13"/>
    </row>
    <row r="12847" spans="4:7" x14ac:dyDescent="0.2">
      <c r="D12847" s="13"/>
      <c r="G12847" s="13"/>
    </row>
    <row r="12848" spans="4:7" x14ac:dyDescent="0.2">
      <c r="D12848" s="13"/>
      <c r="G12848" s="13"/>
    </row>
    <row r="12849" spans="4:7" x14ac:dyDescent="0.2">
      <c r="D12849" s="13"/>
      <c r="G12849" s="13"/>
    </row>
    <row r="12850" spans="4:7" x14ac:dyDescent="0.2">
      <c r="D12850" s="13"/>
      <c r="G12850" s="13"/>
    </row>
    <row r="12851" spans="4:7" x14ac:dyDescent="0.2">
      <c r="D12851" s="13"/>
      <c r="G12851" s="13"/>
    </row>
    <row r="12852" spans="4:7" x14ac:dyDescent="0.2">
      <c r="D12852" s="13"/>
      <c r="G12852" s="13"/>
    </row>
    <row r="12853" spans="4:7" x14ac:dyDescent="0.2">
      <c r="D12853" s="13"/>
      <c r="G12853" s="13"/>
    </row>
    <row r="12854" spans="4:7" x14ac:dyDescent="0.2">
      <c r="D12854" s="13"/>
      <c r="G12854" s="13"/>
    </row>
    <row r="12855" spans="4:7" x14ac:dyDescent="0.2">
      <c r="D12855" s="13"/>
      <c r="G12855" s="13"/>
    </row>
    <row r="12856" spans="4:7" x14ac:dyDescent="0.2">
      <c r="D12856" s="13"/>
      <c r="G12856" s="13"/>
    </row>
    <row r="12857" spans="4:7" x14ac:dyDescent="0.2">
      <c r="D12857" s="13"/>
      <c r="G12857" s="13"/>
    </row>
    <row r="12858" spans="4:7" x14ac:dyDescent="0.2">
      <c r="D12858" s="13"/>
      <c r="G12858" s="13"/>
    </row>
    <row r="12859" spans="4:7" x14ac:dyDescent="0.2">
      <c r="D12859" s="13"/>
      <c r="G12859" s="13"/>
    </row>
    <row r="12860" spans="4:7" x14ac:dyDescent="0.2">
      <c r="D12860" s="13"/>
      <c r="G12860" s="13"/>
    </row>
    <row r="12861" spans="4:7" x14ac:dyDescent="0.2">
      <c r="D12861" s="13"/>
      <c r="G12861" s="13"/>
    </row>
    <row r="12862" spans="4:7" x14ac:dyDescent="0.2">
      <c r="D12862" s="13"/>
      <c r="G12862" s="13"/>
    </row>
    <row r="12863" spans="4:7" x14ac:dyDescent="0.2">
      <c r="D12863" s="13"/>
      <c r="G12863" s="13"/>
    </row>
    <row r="12864" spans="4:7" x14ac:dyDescent="0.2">
      <c r="D12864" s="13"/>
      <c r="G12864" s="13"/>
    </row>
    <row r="12865" spans="4:7" x14ac:dyDescent="0.2">
      <c r="D12865" s="13"/>
      <c r="G12865" s="13"/>
    </row>
    <row r="12866" spans="4:7" x14ac:dyDescent="0.2">
      <c r="D12866" s="13"/>
      <c r="G12866" s="13"/>
    </row>
    <row r="12867" spans="4:7" x14ac:dyDescent="0.2">
      <c r="D12867" s="13"/>
      <c r="G12867" s="13"/>
    </row>
    <row r="12868" spans="4:7" x14ac:dyDescent="0.2">
      <c r="D12868" s="13"/>
      <c r="G12868" s="13"/>
    </row>
    <row r="12869" spans="4:7" x14ac:dyDescent="0.2">
      <c r="D12869" s="13"/>
      <c r="G12869" s="13"/>
    </row>
    <row r="12870" spans="4:7" x14ac:dyDescent="0.2">
      <c r="D12870" s="13"/>
      <c r="G12870" s="13"/>
    </row>
    <row r="12871" spans="4:7" x14ac:dyDescent="0.2">
      <c r="D12871" s="13"/>
      <c r="G12871" s="13"/>
    </row>
    <row r="12872" spans="4:7" x14ac:dyDescent="0.2">
      <c r="D12872" s="13"/>
      <c r="G12872" s="13"/>
    </row>
    <row r="12873" spans="4:7" x14ac:dyDescent="0.2">
      <c r="D12873" s="13"/>
      <c r="G12873" s="13"/>
    </row>
    <row r="12874" spans="4:7" x14ac:dyDescent="0.2">
      <c r="D12874" s="13"/>
      <c r="G12874" s="13"/>
    </row>
    <row r="12875" spans="4:7" x14ac:dyDescent="0.2">
      <c r="D12875" s="13"/>
      <c r="G12875" s="13"/>
    </row>
    <row r="12876" spans="4:7" x14ac:dyDescent="0.2">
      <c r="D12876" s="13"/>
      <c r="G12876" s="13"/>
    </row>
    <row r="12877" spans="4:7" x14ac:dyDescent="0.2">
      <c r="D12877" s="13"/>
      <c r="G12877" s="13"/>
    </row>
    <row r="12878" spans="4:7" x14ac:dyDescent="0.2">
      <c r="D12878" s="13"/>
      <c r="G12878" s="13"/>
    </row>
    <row r="12879" spans="4:7" x14ac:dyDescent="0.2">
      <c r="D12879" s="13"/>
      <c r="G12879" s="13"/>
    </row>
    <row r="12880" spans="4:7" x14ac:dyDescent="0.2">
      <c r="D12880" s="13"/>
      <c r="G12880" s="13"/>
    </row>
    <row r="12881" spans="4:7" x14ac:dyDescent="0.2">
      <c r="D12881" s="13"/>
      <c r="G12881" s="13"/>
    </row>
    <row r="12882" spans="4:7" x14ac:dyDescent="0.2">
      <c r="D12882" s="13"/>
      <c r="G12882" s="13"/>
    </row>
    <row r="12883" spans="4:7" x14ac:dyDescent="0.2">
      <c r="D12883" s="13"/>
      <c r="G12883" s="13"/>
    </row>
    <row r="12884" spans="4:7" x14ac:dyDescent="0.2">
      <c r="D12884" s="13"/>
      <c r="G12884" s="13"/>
    </row>
    <row r="12885" spans="4:7" x14ac:dyDescent="0.2">
      <c r="D12885" s="13"/>
      <c r="G12885" s="13"/>
    </row>
    <row r="12886" spans="4:7" x14ac:dyDescent="0.2">
      <c r="D12886" s="13"/>
      <c r="G12886" s="13"/>
    </row>
    <row r="12887" spans="4:7" x14ac:dyDescent="0.2">
      <c r="D12887" s="13"/>
      <c r="G12887" s="13"/>
    </row>
    <row r="12888" spans="4:7" x14ac:dyDescent="0.2">
      <c r="D12888" s="13"/>
      <c r="G12888" s="13"/>
    </row>
    <row r="12889" spans="4:7" x14ac:dyDescent="0.2">
      <c r="D12889" s="13"/>
      <c r="G12889" s="13"/>
    </row>
    <row r="12890" spans="4:7" x14ac:dyDescent="0.2">
      <c r="D12890" s="13"/>
      <c r="G12890" s="13"/>
    </row>
    <row r="12891" spans="4:7" x14ac:dyDescent="0.2">
      <c r="D12891" s="13"/>
      <c r="G12891" s="13"/>
    </row>
    <row r="12892" spans="4:7" x14ac:dyDescent="0.2">
      <c r="D12892" s="13"/>
      <c r="G12892" s="13"/>
    </row>
    <row r="12893" spans="4:7" x14ac:dyDescent="0.2">
      <c r="D12893" s="13"/>
      <c r="G12893" s="13"/>
    </row>
    <row r="12894" spans="4:7" x14ac:dyDescent="0.2">
      <c r="D12894" s="13"/>
      <c r="G12894" s="13"/>
    </row>
    <row r="12895" spans="4:7" x14ac:dyDescent="0.2">
      <c r="D12895" s="13"/>
      <c r="G12895" s="13"/>
    </row>
    <row r="12896" spans="4:7" x14ac:dyDescent="0.2">
      <c r="D12896" s="13"/>
      <c r="G12896" s="13"/>
    </row>
    <row r="12897" spans="4:7" x14ac:dyDescent="0.2">
      <c r="D12897" s="13"/>
      <c r="G12897" s="13"/>
    </row>
    <row r="12898" spans="4:7" x14ac:dyDescent="0.2">
      <c r="D12898" s="13"/>
      <c r="G12898" s="13"/>
    </row>
    <row r="12899" spans="4:7" x14ac:dyDescent="0.2">
      <c r="D12899" s="13"/>
      <c r="G12899" s="13"/>
    </row>
    <row r="12900" spans="4:7" x14ac:dyDescent="0.2">
      <c r="D12900" s="13"/>
      <c r="G12900" s="13"/>
    </row>
    <row r="12901" spans="4:7" x14ac:dyDescent="0.2">
      <c r="D12901" s="13"/>
      <c r="G12901" s="13"/>
    </row>
    <row r="12902" spans="4:7" x14ac:dyDescent="0.2">
      <c r="D12902" s="13"/>
      <c r="G12902" s="13"/>
    </row>
    <row r="12903" spans="4:7" x14ac:dyDescent="0.2">
      <c r="D12903" s="13"/>
      <c r="G12903" s="13"/>
    </row>
    <row r="12904" spans="4:7" x14ac:dyDescent="0.2">
      <c r="D12904" s="13"/>
      <c r="G12904" s="13"/>
    </row>
    <row r="12905" spans="4:7" x14ac:dyDescent="0.2">
      <c r="D12905" s="13"/>
      <c r="G12905" s="13"/>
    </row>
    <row r="12906" spans="4:7" x14ac:dyDescent="0.2">
      <c r="D12906" s="13"/>
      <c r="G12906" s="13"/>
    </row>
    <row r="12907" spans="4:7" x14ac:dyDescent="0.2">
      <c r="D12907" s="13"/>
      <c r="G12907" s="13"/>
    </row>
    <row r="12908" spans="4:7" x14ac:dyDescent="0.2">
      <c r="D12908" s="13"/>
      <c r="G12908" s="13"/>
    </row>
    <row r="12909" spans="4:7" x14ac:dyDescent="0.2">
      <c r="D12909" s="13"/>
      <c r="G12909" s="13"/>
    </row>
    <row r="12910" spans="4:7" x14ac:dyDescent="0.2">
      <c r="D12910" s="13"/>
      <c r="G12910" s="13"/>
    </row>
    <row r="12911" spans="4:7" x14ac:dyDescent="0.2">
      <c r="D12911" s="13"/>
      <c r="G12911" s="13"/>
    </row>
    <row r="12912" spans="4:7" x14ac:dyDescent="0.2">
      <c r="D12912" s="13"/>
      <c r="G12912" s="13"/>
    </row>
    <row r="12913" spans="4:7" x14ac:dyDescent="0.2">
      <c r="D12913" s="13"/>
      <c r="G12913" s="13"/>
    </row>
    <row r="12914" spans="4:7" x14ac:dyDescent="0.2">
      <c r="D12914" s="13"/>
      <c r="G12914" s="13"/>
    </row>
    <row r="12915" spans="4:7" x14ac:dyDescent="0.2">
      <c r="D12915" s="13"/>
      <c r="G12915" s="13"/>
    </row>
    <row r="12916" spans="4:7" x14ac:dyDescent="0.2">
      <c r="D12916" s="13"/>
      <c r="G12916" s="13"/>
    </row>
    <row r="12917" spans="4:7" x14ac:dyDescent="0.2">
      <c r="D12917" s="13"/>
      <c r="G12917" s="13"/>
    </row>
    <row r="12918" spans="4:7" x14ac:dyDescent="0.2">
      <c r="D12918" s="13"/>
      <c r="G12918" s="13"/>
    </row>
    <row r="12919" spans="4:7" x14ac:dyDescent="0.2">
      <c r="D12919" s="13"/>
      <c r="G12919" s="13"/>
    </row>
    <row r="12920" spans="4:7" x14ac:dyDescent="0.2">
      <c r="D12920" s="13"/>
      <c r="G12920" s="13"/>
    </row>
    <row r="12921" spans="4:7" x14ac:dyDescent="0.2">
      <c r="D12921" s="13"/>
      <c r="G12921" s="13"/>
    </row>
    <row r="12922" spans="4:7" x14ac:dyDescent="0.2">
      <c r="D12922" s="13"/>
      <c r="G12922" s="13"/>
    </row>
    <row r="12923" spans="4:7" x14ac:dyDescent="0.2">
      <c r="D12923" s="13"/>
      <c r="G12923" s="13"/>
    </row>
    <row r="12924" spans="4:7" x14ac:dyDescent="0.2">
      <c r="D12924" s="13"/>
      <c r="G12924" s="13"/>
    </row>
    <row r="12925" spans="4:7" x14ac:dyDescent="0.2">
      <c r="D12925" s="13"/>
      <c r="G12925" s="13"/>
    </row>
    <row r="12926" spans="4:7" x14ac:dyDescent="0.2">
      <c r="D12926" s="13"/>
      <c r="G12926" s="13"/>
    </row>
    <row r="12927" spans="4:7" x14ac:dyDescent="0.2">
      <c r="D12927" s="13"/>
      <c r="G12927" s="13"/>
    </row>
    <row r="12928" spans="4:7" x14ac:dyDescent="0.2">
      <c r="D12928" s="13"/>
      <c r="G12928" s="13"/>
    </row>
    <row r="12929" spans="4:7" x14ac:dyDescent="0.2">
      <c r="D12929" s="13"/>
      <c r="G12929" s="13"/>
    </row>
    <row r="12930" spans="4:7" x14ac:dyDescent="0.2">
      <c r="D12930" s="13"/>
      <c r="G12930" s="13"/>
    </row>
    <row r="12931" spans="4:7" x14ac:dyDescent="0.2">
      <c r="D12931" s="13"/>
      <c r="G12931" s="13"/>
    </row>
    <row r="12932" spans="4:7" x14ac:dyDescent="0.2">
      <c r="D12932" s="13"/>
      <c r="G12932" s="13"/>
    </row>
    <row r="12933" spans="4:7" x14ac:dyDescent="0.2">
      <c r="D12933" s="13"/>
      <c r="G12933" s="13"/>
    </row>
    <row r="12934" spans="4:7" x14ac:dyDescent="0.2">
      <c r="D12934" s="13"/>
      <c r="G12934" s="13"/>
    </row>
    <row r="12935" spans="4:7" x14ac:dyDescent="0.2">
      <c r="D12935" s="13"/>
      <c r="G12935" s="13"/>
    </row>
    <row r="12936" spans="4:7" x14ac:dyDescent="0.2">
      <c r="D12936" s="13"/>
      <c r="G12936" s="13"/>
    </row>
    <row r="12937" spans="4:7" x14ac:dyDescent="0.2">
      <c r="D12937" s="13"/>
      <c r="G12937" s="13"/>
    </row>
    <row r="12938" spans="4:7" x14ac:dyDescent="0.2">
      <c r="D12938" s="13"/>
      <c r="G12938" s="13"/>
    </row>
    <row r="12939" spans="4:7" x14ac:dyDescent="0.2">
      <c r="D12939" s="13"/>
      <c r="G12939" s="13"/>
    </row>
    <row r="12940" spans="4:7" x14ac:dyDescent="0.2">
      <c r="D12940" s="13"/>
      <c r="G12940" s="13"/>
    </row>
    <row r="12941" spans="4:7" x14ac:dyDescent="0.2">
      <c r="D12941" s="13"/>
      <c r="G12941" s="13"/>
    </row>
    <row r="12942" spans="4:7" x14ac:dyDescent="0.2">
      <c r="D12942" s="13"/>
      <c r="G12942" s="13"/>
    </row>
    <row r="12943" spans="4:7" x14ac:dyDescent="0.2">
      <c r="D12943" s="13"/>
      <c r="G12943" s="13"/>
    </row>
    <row r="12944" spans="4:7" x14ac:dyDescent="0.2">
      <c r="D12944" s="13"/>
      <c r="G12944" s="13"/>
    </row>
    <row r="12945" spans="4:7" x14ac:dyDescent="0.2">
      <c r="D12945" s="13"/>
      <c r="G12945" s="13"/>
    </row>
    <row r="12946" spans="4:7" x14ac:dyDescent="0.2">
      <c r="D12946" s="13"/>
      <c r="G12946" s="13"/>
    </row>
    <row r="12947" spans="4:7" x14ac:dyDescent="0.2">
      <c r="D12947" s="13"/>
      <c r="G12947" s="13"/>
    </row>
    <row r="12948" spans="4:7" x14ac:dyDescent="0.2">
      <c r="D12948" s="13"/>
      <c r="G12948" s="13"/>
    </row>
    <row r="12949" spans="4:7" x14ac:dyDescent="0.2">
      <c r="D12949" s="13"/>
      <c r="G12949" s="13"/>
    </row>
    <row r="12950" spans="4:7" x14ac:dyDescent="0.2">
      <c r="D12950" s="13"/>
      <c r="G12950" s="13"/>
    </row>
    <row r="12951" spans="4:7" x14ac:dyDescent="0.2">
      <c r="D12951" s="13"/>
      <c r="G12951" s="13"/>
    </row>
    <row r="12952" spans="4:7" x14ac:dyDescent="0.2">
      <c r="D12952" s="13"/>
      <c r="G12952" s="13"/>
    </row>
    <row r="12953" spans="4:7" x14ac:dyDescent="0.2">
      <c r="D12953" s="13"/>
      <c r="G12953" s="13"/>
    </row>
    <row r="12954" spans="4:7" x14ac:dyDescent="0.2">
      <c r="D12954" s="13"/>
      <c r="G12954" s="13"/>
    </row>
    <row r="12955" spans="4:7" x14ac:dyDescent="0.2">
      <c r="D12955" s="13"/>
      <c r="G12955" s="13"/>
    </row>
    <row r="12956" spans="4:7" x14ac:dyDescent="0.2">
      <c r="D12956" s="13"/>
      <c r="G12956" s="13"/>
    </row>
    <row r="12957" spans="4:7" x14ac:dyDescent="0.2">
      <c r="D12957" s="13"/>
      <c r="G12957" s="13"/>
    </row>
    <row r="12958" spans="4:7" x14ac:dyDescent="0.2">
      <c r="D12958" s="13"/>
      <c r="G12958" s="13"/>
    </row>
    <row r="12959" spans="4:7" x14ac:dyDescent="0.2">
      <c r="D12959" s="13"/>
      <c r="G12959" s="13"/>
    </row>
    <row r="12960" spans="4:7" x14ac:dyDescent="0.2">
      <c r="D12960" s="13"/>
      <c r="G12960" s="13"/>
    </row>
    <row r="12961" spans="4:7" x14ac:dyDescent="0.2">
      <c r="D12961" s="13"/>
      <c r="G12961" s="13"/>
    </row>
    <row r="12962" spans="4:7" x14ac:dyDescent="0.2">
      <c r="D12962" s="13"/>
      <c r="G12962" s="13"/>
    </row>
    <row r="12963" spans="4:7" x14ac:dyDescent="0.2">
      <c r="D12963" s="13"/>
      <c r="G12963" s="13"/>
    </row>
    <row r="12964" spans="4:7" x14ac:dyDescent="0.2">
      <c r="D12964" s="13"/>
      <c r="G12964" s="13"/>
    </row>
    <row r="12965" spans="4:7" x14ac:dyDescent="0.2">
      <c r="D12965" s="13"/>
      <c r="G12965" s="13"/>
    </row>
    <row r="12966" spans="4:7" x14ac:dyDescent="0.2">
      <c r="D12966" s="13"/>
      <c r="G12966" s="13"/>
    </row>
    <row r="12967" spans="4:7" x14ac:dyDescent="0.2">
      <c r="D12967" s="13"/>
      <c r="G12967" s="13"/>
    </row>
    <row r="12968" spans="4:7" x14ac:dyDescent="0.2">
      <c r="D12968" s="13"/>
      <c r="G12968" s="13"/>
    </row>
    <row r="12969" spans="4:7" x14ac:dyDescent="0.2">
      <c r="D12969" s="13"/>
      <c r="G12969" s="13"/>
    </row>
    <row r="12970" spans="4:7" x14ac:dyDescent="0.2">
      <c r="D12970" s="13"/>
      <c r="G12970" s="13"/>
    </row>
    <row r="12971" spans="4:7" x14ac:dyDescent="0.2">
      <c r="D12971" s="13"/>
      <c r="G12971" s="13"/>
    </row>
    <row r="12972" spans="4:7" x14ac:dyDescent="0.2">
      <c r="D12972" s="13"/>
      <c r="G12972" s="13"/>
    </row>
    <row r="12973" spans="4:7" x14ac:dyDescent="0.2">
      <c r="D12973" s="13"/>
      <c r="G12973" s="13"/>
    </row>
    <row r="12974" spans="4:7" x14ac:dyDescent="0.2">
      <c r="D12974" s="13"/>
      <c r="G12974" s="13"/>
    </row>
    <row r="12975" spans="4:7" x14ac:dyDescent="0.2">
      <c r="D12975" s="13"/>
      <c r="G12975" s="13"/>
    </row>
    <row r="12976" spans="4:7" x14ac:dyDescent="0.2">
      <c r="D12976" s="13"/>
      <c r="G12976" s="13"/>
    </row>
    <row r="12977" spans="4:7" x14ac:dyDescent="0.2">
      <c r="D12977" s="13"/>
      <c r="G12977" s="13"/>
    </row>
    <row r="12978" spans="4:7" x14ac:dyDescent="0.2">
      <c r="D12978" s="13"/>
      <c r="G12978" s="13"/>
    </row>
    <row r="12979" spans="4:7" x14ac:dyDescent="0.2">
      <c r="D12979" s="13"/>
      <c r="G12979" s="13"/>
    </row>
    <row r="12980" spans="4:7" x14ac:dyDescent="0.2">
      <c r="D12980" s="13"/>
      <c r="G12980" s="13"/>
    </row>
    <row r="12981" spans="4:7" x14ac:dyDescent="0.2">
      <c r="D12981" s="13"/>
      <c r="G12981" s="13"/>
    </row>
    <row r="12982" spans="4:7" x14ac:dyDescent="0.2">
      <c r="D12982" s="13"/>
      <c r="G12982" s="13"/>
    </row>
    <row r="12983" spans="4:7" x14ac:dyDescent="0.2">
      <c r="D12983" s="13"/>
      <c r="G12983" s="13"/>
    </row>
    <row r="12984" spans="4:7" x14ac:dyDescent="0.2">
      <c r="D12984" s="13"/>
      <c r="G12984" s="13"/>
    </row>
    <row r="12985" spans="4:7" x14ac:dyDescent="0.2">
      <c r="D12985" s="13"/>
      <c r="G12985" s="13"/>
    </row>
    <row r="12986" spans="4:7" x14ac:dyDescent="0.2">
      <c r="D12986" s="13"/>
      <c r="G12986" s="13"/>
    </row>
    <row r="12987" spans="4:7" x14ac:dyDescent="0.2">
      <c r="D12987" s="13"/>
      <c r="G12987" s="13"/>
    </row>
    <row r="12988" spans="4:7" x14ac:dyDescent="0.2">
      <c r="D12988" s="13"/>
      <c r="G12988" s="13"/>
    </row>
    <row r="12989" spans="4:7" x14ac:dyDescent="0.2">
      <c r="D12989" s="13"/>
      <c r="G12989" s="13"/>
    </row>
    <row r="12990" spans="4:7" x14ac:dyDescent="0.2">
      <c r="D12990" s="13"/>
      <c r="G12990" s="13"/>
    </row>
    <row r="12991" spans="4:7" x14ac:dyDescent="0.2">
      <c r="D12991" s="13"/>
      <c r="G12991" s="13"/>
    </row>
    <row r="12992" spans="4:7" x14ac:dyDescent="0.2">
      <c r="D12992" s="13"/>
      <c r="G12992" s="13"/>
    </row>
    <row r="12993" spans="4:7" x14ac:dyDescent="0.2">
      <c r="D12993" s="13"/>
      <c r="G12993" s="13"/>
    </row>
    <row r="12994" spans="4:7" x14ac:dyDescent="0.2">
      <c r="D12994" s="13"/>
      <c r="G12994" s="13"/>
    </row>
    <row r="12995" spans="4:7" x14ac:dyDescent="0.2">
      <c r="D12995" s="13"/>
      <c r="G12995" s="13"/>
    </row>
    <row r="12996" spans="4:7" x14ac:dyDescent="0.2">
      <c r="D12996" s="13"/>
      <c r="G12996" s="13"/>
    </row>
    <row r="12997" spans="4:7" x14ac:dyDescent="0.2">
      <c r="D12997" s="13"/>
      <c r="G12997" s="13"/>
    </row>
    <row r="12998" spans="4:7" x14ac:dyDescent="0.2">
      <c r="D12998" s="13"/>
      <c r="G12998" s="13"/>
    </row>
    <row r="12999" spans="4:7" x14ac:dyDescent="0.2">
      <c r="D12999" s="13"/>
      <c r="G12999" s="13"/>
    </row>
    <row r="13000" spans="4:7" x14ac:dyDescent="0.2">
      <c r="D13000" s="13"/>
      <c r="G13000" s="13"/>
    </row>
    <row r="13001" spans="4:7" x14ac:dyDescent="0.2">
      <c r="D13001" s="13"/>
      <c r="G13001" s="13"/>
    </row>
    <row r="13002" spans="4:7" x14ac:dyDescent="0.2">
      <c r="D13002" s="13"/>
      <c r="G13002" s="13"/>
    </row>
    <row r="13003" spans="4:7" x14ac:dyDescent="0.2">
      <c r="D13003" s="13"/>
      <c r="G13003" s="13"/>
    </row>
    <row r="13004" spans="4:7" x14ac:dyDescent="0.2">
      <c r="D13004" s="13"/>
      <c r="G13004" s="13"/>
    </row>
    <row r="13005" spans="4:7" x14ac:dyDescent="0.2">
      <c r="D13005" s="13"/>
      <c r="G13005" s="13"/>
    </row>
    <row r="13006" spans="4:7" x14ac:dyDescent="0.2">
      <c r="D13006" s="13"/>
      <c r="G13006" s="13"/>
    </row>
    <row r="13007" spans="4:7" x14ac:dyDescent="0.2">
      <c r="D13007" s="13"/>
      <c r="G13007" s="13"/>
    </row>
    <row r="13008" spans="4:7" x14ac:dyDescent="0.2">
      <c r="D13008" s="13"/>
      <c r="G13008" s="13"/>
    </row>
    <row r="13009" spans="4:7" x14ac:dyDescent="0.2">
      <c r="D13009" s="13"/>
      <c r="G13009" s="13"/>
    </row>
    <row r="13010" spans="4:7" x14ac:dyDescent="0.2">
      <c r="D13010" s="13"/>
      <c r="G13010" s="13"/>
    </row>
    <row r="13011" spans="4:7" x14ac:dyDescent="0.2">
      <c r="D13011" s="13"/>
      <c r="G13011" s="13"/>
    </row>
    <row r="13012" spans="4:7" x14ac:dyDescent="0.2">
      <c r="D13012" s="13"/>
      <c r="G13012" s="13"/>
    </row>
    <row r="13013" spans="4:7" x14ac:dyDescent="0.2">
      <c r="D13013" s="13"/>
      <c r="G13013" s="13"/>
    </row>
    <row r="13014" spans="4:7" x14ac:dyDescent="0.2">
      <c r="D13014" s="13"/>
      <c r="G13014" s="13"/>
    </row>
    <row r="13015" spans="4:7" x14ac:dyDescent="0.2">
      <c r="D13015" s="13"/>
      <c r="G13015" s="13"/>
    </row>
    <row r="13016" spans="4:7" x14ac:dyDescent="0.2">
      <c r="D13016" s="13"/>
      <c r="G13016" s="13"/>
    </row>
    <row r="13017" spans="4:7" x14ac:dyDescent="0.2">
      <c r="D13017" s="13"/>
      <c r="G13017" s="13"/>
    </row>
    <row r="13018" spans="4:7" x14ac:dyDescent="0.2">
      <c r="D13018" s="13"/>
      <c r="G13018" s="13"/>
    </row>
    <row r="13019" spans="4:7" x14ac:dyDescent="0.2">
      <c r="D13019" s="13"/>
      <c r="G13019" s="13"/>
    </row>
    <row r="13020" spans="4:7" x14ac:dyDescent="0.2">
      <c r="D13020" s="13"/>
      <c r="G13020" s="13"/>
    </row>
    <row r="13021" spans="4:7" x14ac:dyDescent="0.2">
      <c r="D13021" s="13"/>
      <c r="G13021" s="13"/>
    </row>
    <row r="13022" spans="4:7" x14ac:dyDescent="0.2">
      <c r="D13022" s="13"/>
      <c r="G13022" s="13"/>
    </row>
    <row r="13023" spans="4:7" x14ac:dyDescent="0.2">
      <c r="D13023" s="13"/>
      <c r="G13023" s="13"/>
    </row>
    <row r="13024" spans="4:7" x14ac:dyDescent="0.2">
      <c r="D13024" s="13"/>
      <c r="G13024" s="13"/>
    </row>
    <row r="13025" spans="4:7" x14ac:dyDescent="0.2">
      <c r="D13025" s="13"/>
      <c r="G13025" s="13"/>
    </row>
    <row r="13026" spans="4:7" x14ac:dyDescent="0.2">
      <c r="D13026" s="13"/>
      <c r="G13026" s="13"/>
    </row>
    <row r="13027" spans="4:7" x14ac:dyDescent="0.2">
      <c r="D13027" s="13"/>
      <c r="G13027" s="13"/>
    </row>
    <row r="13028" spans="4:7" x14ac:dyDescent="0.2">
      <c r="D13028" s="13"/>
      <c r="G13028" s="13"/>
    </row>
    <row r="13029" spans="4:7" x14ac:dyDescent="0.2">
      <c r="D13029" s="13"/>
      <c r="G13029" s="13"/>
    </row>
    <row r="13030" spans="4:7" x14ac:dyDescent="0.2">
      <c r="D13030" s="13"/>
      <c r="G13030" s="13"/>
    </row>
    <row r="13031" spans="4:7" x14ac:dyDescent="0.2">
      <c r="D13031" s="13"/>
      <c r="G13031" s="13"/>
    </row>
    <row r="13032" spans="4:7" x14ac:dyDescent="0.2">
      <c r="D13032" s="13"/>
      <c r="G13032" s="13"/>
    </row>
    <row r="13033" spans="4:7" x14ac:dyDescent="0.2">
      <c r="D13033" s="13"/>
      <c r="G13033" s="13"/>
    </row>
    <row r="13034" spans="4:7" x14ac:dyDescent="0.2">
      <c r="D13034" s="13"/>
      <c r="G13034" s="13"/>
    </row>
    <row r="13035" spans="4:7" x14ac:dyDescent="0.2">
      <c r="D13035" s="13"/>
      <c r="G13035" s="13"/>
    </row>
    <row r="13036" spans="4:7" x14ac:dyDescent="0.2">
      <c r="D13036" s="13"/>
      <c r="G13036" s="13"/>
    </row>
    <row r="13037" spans="4:7" x14ac:dyDescent="0.2">
      <c r="D13037" s="13"/>
      <c r="G13037" s="13"/>
    </row>
    <row r="13038" spans="4:7" x14ac:dyDescent="0.2">
      <c r="D13038" s="13"/>
      <c r="G13038" s="13"/>
    </row>
    <row r="13039" spans="4:7" x14ac:dyDescent="0.2">
      <c r="D13039" s="13"/>
      <c r="G13039" s="13"/>
    </row>
    <row r="13040" spans="4:7" x14ac:dyDescent="0.2">
      <c r="D13040" s="13"/>
      <c r="G13040" s="13"/>
    </row>
    <row r="13041" spans="4:7" x14ac:dyDescent="0.2">
      <c r="D13041" s="13"/>
      <c r="G13041" s="13"/>
    </row>
    <row r="13042" spans="4:7" x14ac:dyDescent="0.2">
      <c r="D13042" s="13"/>
      <c r="G13042" s="13"/>
    </row>
    <row r="13043" spans="4:7" x14ac:dyDescent="0.2">
      <c r="D13043" s="13"/>
      <c r="G13043" s="13"/>
    </row>
    <row r="13044" spans="4:7" x14ac:dyDescent="0.2">
      <c r="D13044" s="13"/>
      <c r="G13044" s="13"/>
    </row>
    <row r="13045" spans="4:7" x14ac:dyDescent="0.2">
      <c r="D13045" s="13"/>
      <c r="G13045" s="13"/>
    </row>
    <row r="13046" spans="4:7" x14ac:dyDescent="0.2">
      <c r="D13046" s="13"/>
      <c r="G13046" s="13"/>
    </row>
    <row r="13047" spans="4:7" x14ac:dyDescent="0.2">
      <c r="D13047" s="13"/>
      <c r="G13047" s="13"/>
    </row>
    <row r="13048" spans="4:7" x14ac:dyDescent="0.2">
      <c r="D13048" s="13"/>
      <c r="G13048" s="13"/>
    </row>
    <row r="13049" spans="4:7" x14ac:dyDescent="0.2">
      <c r="D13049" s="13"/>
      <c r="G13049" s="13"/>
    </row>
    <row r="13050" spans="4:7" x14ac:dyDescent="0.2">
      <c r="D13050" s="13"/>
      <c r="G13050" s="13"/>
    </row>
    <row r="13051" spans="4:7" x14ac:dyDescent="0.2">
      <c r="D13051" s="13"/>
      <c r="G13051" s="13"/>
    </row>
    <row r="13052" spans="4:7" x14ac:dyDescent="0.2">
      <c r="D13052" s="13"/>
      <c r="G13052" s="13"/>
    </row>
    <row r="13053" spans="4:7" x14ac:dyDescent="0.2">
      <c r="D13053" s="13"/>
      <c r="G13053" s="13"/>
    </row>
    <row r="13054" spans="4:7" x14ac:dyDescent="0.2">
      <c r="D13054" s="13"/>
      <c r="G13054" s="13"/>
    </row>
    <row r="13055" spans="4:7" x14ac:dyDescent="0.2">
      <c r="D13055" s="13"/>
      <c r="G13055" s="13"/>
    </row>
    <row r="13056" spans="4:7" x14ac:dyDescent="0.2">
      <c r="D13056" s="13"/>
      <c r="G13056" s="13"/>
    </row>
    <row r="13057" spans="4:7" x14ac:dyDescent="0.2">
      <c r="D13057" s="13"/>
      <c r="G13057" s="13"/>
    </row>
    <row r="13058" spans="4:7" x14ac:dyDescent="0.2">
      <c r="D13058" s="13"/>
      <c r="G13058" s="13"/>
    </row>
    <row r="13059" spans="4:7" x14ac:dyDescent="0.2">
      <c r="D13059" s="13"/>
      <c r="G13059" s="13"/>
    </row>
    <row r="13060" spans="4:7" x14ac:dyDescent="0.2">
      <c r="D13060" s="13"/>
      <c r="G13060" s="13"/>
    </row>
    <row r="13061" spans="4:7" x14ac:dyDescent="0.2">
      <c r="D13061" s="13"/>
      <c r="G13061" s="13"/>
    </row>
    <row r="13062" spans="4:7" x14ac:dyDescent="0.2">
      <c r="D13062" s="13"/>
      <c r="G13062" s="13"/>
    </row>
    <row r="13063" spans="4:7" x14ac:dyDescent="0.2">
      <c r="D13063" s="13"/>
      <c r="G13063" s="13"/>
    </row>
    <row r="13064" spans="4:7" x14ac:dyDescent="0.2">
      <c r="D13064" s="13"/>
      <c r="G13064" s="13"/>
    </row>
    <row r="13065" spans="4:7" x14ac:dyDescent="0.2">
      <c r="D13065" s="13"/>
      <c r="G13065" s="13"/>
    </row>
    <row r="13066" spans="4:7" x14ac:dyDescent="0.2">
      <c r="D13066" s="13"/>
      <c r="G13066" s="13"/>
    </row>
    <row r="13067" spans="4:7" x14ac:dyDescent="0.2">
      <c r="D13067" s="13"/>
      <c r="G13067" s="13"/>
    </row>
    <row r="13068" spans="4:7" x14ac:dyDescent="0.2">
      <c r="D13068" s="13"/>
      <c r="G13068" s="13"/>
    </row>
    <row r="13069" spans="4:7" x14ac:dyDescent="0.2">
      <c r="D13069" s="13"/>
      <c r="G13069" s="13"/>
    </row>
    <row r="13070" spans="4:7" x14ac:dyDescent="0.2">
      <c r="D13070" s="13"/>
      <c r="G13070" s="13"/>
    </row>
    <row r="13071" spans="4:7" x14ac:dyDescent="0.2">
      <c r="D13071" s="13"/>
      <c r="G13071" s="13"/>
    </row>
    <row r="13072" spans="4:7" x14ac:dyDescent="0.2">
      <c r="D13072" s="13"/>
      <c r="G13072" s="13"/>
    </row>
    <row r="13073" spans="4:7" x14ac:dyDescent="0.2">
      <c r="D13073" s="13"/>
      <c r="G13073" s="13"/>
    </row>
    <row r="13074" spans="4:7" x14ac:dyDescent="0.2">
      <c r="D13074" s="13"/>
      <c r="G13074" s="13"/>
    </row>
    <row r="13075" spans="4:7" x14ac:dyDescent="0.2">
      <c r="D13075" s="13"/>
      <c r="G13075" s="13"/>
    </row>
    <row r="13076" spans="4:7" x14ac:dyDescent="0.2">
      <c r="D13076" s="13"/>
      <c r="G13076" s="13"/>
    </row>
    <row r="13077" spans="4:7" x14ac:dyDescent="0.2">
      <c r="D13077" s="13"/>
      <c r="G13077" s="13"/>
    </row>
    <row r="13078" spans="4:7" x14ac:dyDescent="0.2">
      <c r="D13078" s="13"/>
      <c r="G13078" s="13"/>
    </row>
    <row r="13079" spans="4:7" x14ac:dyDescent="0.2">
      <c r="D13079" s="13"/>
      <c r="G13079" s="13"/>
    </row>
    <row r="13080" spans="4:7" x14ac:dyDescent="0.2">
      <c r="D13080" s="13"/>
      <c r="G13080" s="13"/>
    </row>
    <row r="13081" spans="4:7" x14ac:dyDescent="0.2">
      <c r="D13081" s="13"/>
      <c r="G13081" s="13"/>
    </row>
    <row r="13082" spans="4:7" x14ac:dyDescent="0.2">
      <c r="D13082" s="13"/>
      <c r="G13082" s="13"/>
    </row>
    <row r="13083" spans="4:7" x14ac:dyDescent="0.2">
      <c r="D13083" s="13"/>
      <c r="G13083" s="13"/>
    </row>
    <row r="13084" spans="4:7" x14ac:dyDescent="0.2">
      <c r="D13084" s="13"/>
      <c r="G13084" s="13"/>
    </row>
    <row r="13085" spans="4:7" x14ac:dyDescent="0.2">
      <c r="D13085" s="13"/>
      <c r="G13085" s="13"/>
    </row>
    <row r="13086" spans="4:7" x14ac:dyDescent="0.2">
      <c r="D13086" s="13"/>
      <c r="G13086" s="13"/>
    </row>
    <row r="13087" spans="4:7" x14ac:dyDescent="0.2">
      <c r="D13087" s="13"/>
      <c r="G13087" s="13"/>
    </row>
    <row r="13088" spans="4:7" x14ac:dyDescent="0.2">
      <c r="D13088" s="13"/>
      <c r="G13088" s="13"/>
    </row>
    <row r="13089" spans="4:7" x14ac:dyDescent="0.2">
      <c r="D13089" s="13"/>
      <c r="G13089" s="13"/>
    </row>
    <row r="13090" spans="4:7" x14ac:dyDescent="0.2">
      <c r="D13090" s="13"/>
      <c r="G13090" s="13"/>
    </row>
    <row r="13091" spans="4:7" x14ac:dyDescent="0.2">
      <c r="D13091" s="13"/>
      <c r="G13091" s="13"/>
    </row>
    <row r="13092" spans="4:7" x14ac:dyDescent="0.2">
      <c r="D13092" s="13"/>
      <c r="G13092" s="13"/>
    </row>
    <row r="13093" spans="4:7" x14ac:dyDescent="0.2">
      <c r="D13093" s="13"/>
      <c r="G13093" s="13"/>
    </row>
    <row r="13094" spans="4:7" x14ac:dyDescent="0.2">
      <c r="D13094" s="13"/>
      <c r="G13094" s="13"/>
    </row>
    <row r="13095" spans="4:7" x14ac:dyDescent="0.2">
      <c r="D13095" s="13"/>
      <c r="G13095" s="13"/>
    </row>
    <row r="13096" spans="4:7" x14ac:dyDescent="0.2">
      <c r="D13096" s="13"/>
      <c r="G13096" s="13"/>
    </row>
    <row r="13097" spans="4:7" x14ac:dyDescent="0.2">
      <c r="D13097" s="13"/>
      <c r="G13097" s="13"/>
    </row>
    <row r="13098" spans="4:7" x14ac:dyDescent="0.2">
      <c r="D13098" s="13"/>
      <c r="G13098" s="13"/>
    </row>
    <row r="13099" spans="4:7" x14ac:dyDescent="0.2">
      <c r="D13099" s="13"/>
      <c r="G13099" s="13"/>
    </row>
    <row r="13100" spans="4:7" x14ac:dyDescent="0.2">
      <c r="D13100" s="13"/>
      <c r="G13100" s="13"/>
    </row>
    <row r="13101" spans="4:7" x14ac:dyDescent="0.2">
      <c r="D13101" s="13"/>
      <c r="G13101" s="13"/>
    </row>
    <row r="13102" spans="4:7" x14ac:dyDescent="0.2">
      <c r="D13102" s="13"/>
      <c r="G13102" s="13"/>
    </row>
    <row r="13103" spans="4:7" x14ac:dyDescent="0.2">
      <c r="D13103" s="13"/>
      <c r="G13103" s="13"/>
    </row>
    <row r="13104" spans="4:7" x14ac:dyDescent="0.2">
      <c r="D13104" s="13"/>
      <c r="G13104" s="13"/>
    </row>
    <row r="13105" spans="4:7" x14ac:dyDescent="0.2">
      <c r="D13105" s="13"/>
      <c r="G13105" s="13"/>
    </row>
    <row r="13106" spans="4:7" x14ac:dyDescent="0.2">
      <c r="D13106" s="13"/>
      <c r="G13106" s="13"/>
    </row>
    <row r="13107" spans="4:7" x14ac:dyDescent="0.2">
      <c r="D13107" s="13"/>
      <c r="G13107" s="13"/>
    </row>
    <row r="13108" spans="4:7" x14ac:dyDescent="0.2">
      <c r="D13108" s="13"/>
      <c r="G13108" s="13"/>
    </row>
    <row r="13109" spans="4:7" x14ac:dyDescent="0.2">
      <c r="D13109" s="13"/>
      <c r="G13109" s="13"/>
    </row>
    <row r="13110" spans="4:7" x14ac:dyDescent="0.2">
      <c r="D13110" s="13"/>
      <c r="G13110" s="13"/>
    </row>
    <row r="13111" spans="4:7" x14ac:dyDescent="0.2">
      <c r="D13111" s="13"/>
      <c r="G13111" s="13"/>
    </row>
    <row r="13112" spans="4:7" x14ac:dyDescent="0.2">
      <c r="D13112" s="13"/>
      <c r="G13112" s="13"/>
    </row>
    <row r="13113" spans="4:7" x14ac:dyDescent="0.2">
      <c r="D13113" s="13"/>
      <c r="G13113" s="13"/>
    </row>
    <row r="13114" spans="4:7" x14ac:dyDescent="0.2">
      <c r="D13114" s="13"/>
      <c r="G13114" s="13"/>
    </row>
    <row r="13115" spans="4:7" x14ac:dyDescent="0.2">
      <c r="D13115" s="13"/>
      <c r="G13115" s="13"/>
    </row>
    <row r="13116" spans="4:7" x14ac:dyDescent="0.2">
      <c r="D13116" s="13"/>
      <c r="G13116" s="13"/>
    </row>
    <row r="13117" spans="4:7" x14ac:dyDescent="0.2">
      <c r="D13117" s="13"/>
      <c r="G13117" s="13"/>
    </row>
    <row r="13118" spans="4:7" x14ac:dyDescent="0.2">
      <c r="D13118" s="13"/>
      <c r="G13118" s="13"/>
    </row>
    <row r="13119" spans="4:7" x14ac:dyDescent="0.2">
      <c r="D13119" s="13"/>
      <c r="G13119" s="13"/>
    </row>
    <row r="13120" spans="4:7" x14ac:dyDescent="0.2">
      <c r="D13120" s="13"/>
      <c r="G13120" s="13"/>
    </row>
    <row r="13121" spans="4:7" x14ac:dyDescent="0.2">
      <c r="D13121" s="13"/>
      <c r="G13121" s="13"/>
    </row>
    <row r="13122" spans="4:7" x14ac:dyDescent="0.2">
      <c r="D13122" s="13"/>
      <c r="G13122" s="13"/>
    </row>
    <row r="13123" spans="4:7" x14ac:dyDescent="0.2">
      <c r="D13123" s="13"/>
      <c r="G13123" s="13"/>
    </row>
    <row r="13124" spans="4:7" x14ac:dyDescent="0.2">
      <c r="D13124" s="13"/>
      <c r="G13124" s="13"/>
    </row>
    <row r="13125" spans="4:7" x14ac:dyDescent="0.2">
      <c r="D13125" s="13"/>
      <c r="G13125" s="13"/>
    </row>
    <row r="13126" spans="4:7" x14ac:dyDescent="0.2">
      <c r="D13126" s="13"/>
      <c r="G13126" s="13"/>
    </row>
    <row r="13127" spans="4:7" x14ac:dyDescent="0.2">
      <c r="D13127" s="13"/>
      <c r="G13127" s="13"/>
    </row>
    <row r="13128" spans="4:7" x14ac:dyDescent="0.2">
      <c r="D13128" s="13"/>
      <c r="G13128" s="13"/>
    </row>
    <row r="13129" spans="4:7" x14ac:dyDescent="0.2">
      <c r="D13129" s="13"/>
      <c r="G13129" s="13"/>
    </row>
    <row r="13130" spans="4:7" x14ac:dyDescent="0.2">
      <c r="D13130" s="13"/>
      <c r="G13130" s="13"/>
    </row>
    <row r="13131" spans="4:7" x14ac:dyDescent="0.2">
      <c r="D13131" s="13"/>
      <c r="G13131" s="13"/>
    </row>
    <row r="13132" spans="4:7" x14ac:dyDescent="0.2">
      <c r="D13132" s="13"/>
      <c r="G13132" s="13"/>
    </row>
    <row r="13133" spans="4:7" x14ac:dyDescent="0.2">
      <c r="D13133" s="13"/>
      <c r="G13133" s="13"/>
    </row>
    <row r="13134" spans="4:7" x14ac:dyDescent="0.2">
      <c r="D13134" s="13"/>
      <c r="G13134" s="13"/>
    </row>
    <row r="13135" spans="4:7" x14ac:dyDescent="0.2">
      <c r="D13135" s="13"/>
      <c r="G13135" s="13"/>
    </row>
    <row r="13136" spans="4:7" x14ac:dyDescent="0.2">
      <c r="D13136" s="13"/>
      <c r="G13136" s="13"/>
    </row>
    <row r="13137" spans="4:7" x14ac:dyDescent="0.2">
      <c r="D13137" s="13"/>
      <c r="G13137" s="13"/>
    </row>
    <row r="13138" spans="4:7" x14ac:dyDescent="0.2">
      <c r="D13138" s="13"/>
      <c r="G13138" s="13"/>
    </row>
    <row r="13139" spans="4:7" x14ac:dyDescent="0.2">
      <c r="D13139" s="13"/>
      <c r="G13139" s="13"/>
    </row>
    <row r="13140" spans="4:7" x14ac:dyDescent="0.2">
      <c r="D13140" s="13"/>
      <c r="G13140" s="13"/>
    </row>
    <row r="13141" spans="4:7" x14ac:dyDescent="0.2">
      <c r="D13141" s="13"/>
      <c r="G13141" s="13"/>
    </row>
    <row r="13142" spans="4:7" x14ac:dyDescent="0.2">
      <c r="D13142" s="13"/>
      <c r="G13142" s="13"/>
    </row>
    <row r="13143" spans="4:7" x14ac:dyDescent="0.2">
      <c r="D13143" s="13"/>
      <c r="G13143" s="13"/>
    </row>
    <row r="13144" spans="4:7" x14ac:dyDescent="0.2">
      <c r="D13144" s="13"/>
      <c r="G13144" s="13"/>
    </row>
    <row r="13145" spans="4:7" x14ac:dyDescent="0.2">
      <c r="D13145" s="13"/>
      <c r="G13145" s="13"/>
    </row>
    <row r="13146" spans="4:7" x14ac:dyDescent="0.2">
      <c r="D13146" s="13"/>
      <c r="G13146" s="13"/>
    </row>
    <row r="13147" spans="4:7" x14ac:dyDescent="0.2">
      <c r="D13147" s="13"/>
      <c r="G13147" s="13"/>
    </row>
    <row r="13148" spans="4:7" x14ac:dyDescent="0.2">
      <c r="D13148" s="13"/>
      <c r="G13148" s="13"/>
    </row>
    <row r="13149" spans="4:7" x14ac:dyDescent="0.2">
      <c r="D13149" s="13"/>
      <c r="G13149" s="13"/>
    </row>
    <row r="13150" spans="4:7" x14ac:dyDescent="0.2">
      <c r="D13150" s="13"/>
      <c r="G13150" s="13"/>
    </row>
    <row r="13151" spans="4:7" x14ac:dyDescent="0.2">
      <c r="D13151" s="13"/>
      <c r="G13151" s="13"/>
    </row>
    <row r="13152" spans="4:7" x14ac:dyDescent="0.2">
      <c r="D13152" s="13"/>
      <c r="G13152" s="13"/>
    </row>
    <row r="13153" spans="4:7" x14ac:dyDescent="0.2">
      <c r="D13153" s="13"/>
      <c r="G13153" s="13"/>
    </row>
    <row r="13154" spans="4:7" x14ac:dyDescent="0.2">
      <c r="D13154" s="13"/>
      <c r="G13154" s="13"/>
    </row>
    <row r="13155" spans="4:7" x14ac:dyDescent="0.2">
      <c r="D13155" s="13"/>
      <c r="G13155" s="13"/>
    </row>
    <row r="13156" spans="4:7" x14ac:dyDescent="0.2">
      <c r="D13156" s="13"/>
      <c r="G13156" s="13"/>
    </row>
    <row r="13157" spans="4:7" x14ac:dyDescent="0.2">
      <c r="D13157" s="13"/>
      <c r="G13157" s="13"/>
    </row>
    <row r="13158" spans="4:7" x14ac:dyDescent="0.2">
      <c r="D13158" s="13"/>
      <c r="G13158" s="13"/>
    </row>
    <row r="13159" spans="4:7" x14ac:dyDescent="0.2">
      <c r="D13159" s="13"/>
      <c r="G13159" s="13"/>
    </row>
    <row r="13160" spans="4:7" x14ac:dyDescent="0.2">
      <c r="D13160" s="13"/>
      <c r="G13160" s="13"/>
    </row>
    <row r="13161" spans="4:7" x14ac:dyDescent="0.2">
      <c r="D13161" s="13"/>
      <c r="G13161" s="13"/>
    </row>
    <row r="13162" spans="4:7" x14ac:dyDescent="0.2">
      <c r="D13162" s="13"/>
      <c r="G13162" s="13"/>
    </row>
    <row r="13163" spans="4:7" x14ac:dyDescent="0.2">
      <c r="D13163" s="13"/>
      <c r="G13163" s="13"/>
    </row>
    <row r="13164" spans="4:7" x14ac:dyDescent="0.2">
      <c r="D13164" s="13"/>
      <c r="G13164" s="13"/>
    </row>
    <row r="13165" spans="4:7" x14ac:dyDescent="0.2">
      <c r="D13165" s="13"/>
      <c r="G13165" s="13"/>
    </row>
    <row r="13166" spans="4:7" x14ac:dyDescent="0.2">
      <c r="D13166" s="13"/>
      <c r="G13166" s="13"/>
    </row>
    <row r="13167" spans="4:7" x14ac:dyDescent="0.2">
      <c r="D13167" s="13"/>
      <c r="G13167" s="13"/>
    </row>
    <row r="13168" spans="4:7" x14ac:dyDescent="0.2">
      <c r="D13168" s="13"/>
      <c r="G13168" s="13"/>
    </row>
    <row r="13169" spans="4:7" x14ac:dyDescent="0.2">
      <c r="D13169" s="13"/>
      <c r="G13169" s="13"/>
    </row>
    <row r="13170" spans="4:7" x14ac:dyDescent="0.2">
      <c r="D13170" s="13"/>
      <c r="G13170" s="13"/>
    </row>
    <row r="13171" spans="4:7" x14ac:dyDescent="0.2">
      <c r="D13171" s="13"/>
      <c r="G13171" s="13"/>
    </row>
    <row r="13172" spans="4:7" x14ac:dyDescent="0.2">
      <c r="D13172" s="13"/>
      <c r="G13172" s="13"/>
    </row>
    <row r="13173" spans="4:7" x14ac:dyDescent="0.2">
      <c r="D13173" s="13"/>
      <c r="G13173" s="13"/>
    </row>
    <row r="13174" spans="4:7" x14ac:dyDescent="0.2">
      <c r="D13174" s="13"/>
      <c r="G13174" s="13"/>
    </row>
    <row r="13175" spans="4:7" x14ac:dyDescent="0.2">
      <c r="D13175" s="13"/>
      <c r="G13175" s="13"/>
    </row>
    <row r="13176" spans="4:7" x14ac:dyDescent="0.2">
      <c r="D13176" s="13"/>
      <c r="G13176" s="13"/>
    </row>
    <row r="13177" spans="4:7" x14ac:dyDescent="0.2">
      <c r="D13177" s="13"/>
      <c r="G13177" s="13"/>
    </row>
    <row r="13178" spans="4:7" x14ac:dyDescent="0.2">
      <c r="D13178" s="13"/>
      <c r="G13178" s="13"/>
    </row>
    <row r="13179" spans="4:7" x14ac:dyDescent="0.2">
      <c r="D13179" s="13"/>
      <c r="G13179" s="13"/>
    </row>
    <row r="13180" spans="4:7" x14ac:dyDescent="0.2">
      <c r="D13180" s="13"/>
      <c r="G13180" s="13"/>
    </row>
    <row r="13181" spans="4:7" x14ac:dyDescent="0.2">
      <c r="D13181" s="13"/>
      <c r="G13181" s="13"/>
    </row>
    <row r="13182" spans="4:7" x14ac:dyDescent="0.2">
      <c r="D13182" s="13"/>
      <c r="G13182" s="13"/>
    </row>
    <row r="13183" spans="4:7" x14ac:dyDescent="0.2">
      <c r="D13183" s="13"/>
      <c r="G13183" s="13"/>
    </row>
    <row r="13184" spans="4:7" x14ac:dyDescent="0.2">
      <c r="D13184" s="13"/>
      <c r="G13184" s="13"/>
    </row>
    <row r="13185" spans="4:7" x14ac:dyDescent="0.2">
      <c r="D13185" s="13"/>
      <c r="G13185" s="13"/>
    </row>
    <row r="13186" spans="4:7" x14ac:dyDescent="0.2">
      <c r="D13186" s="13"/>
      <c r="G13186" s="13"/>
    </row>
    <row r="13187" spans="4:7" x14ac:dyDescent="0.2">
      <c r="D13187" s="13"/>
      <c r="G13187" s="13"/>
    </row>
    <row r="13188" spans="4:7" x14ac:dyDescent="0.2">
      <c r="D13188" s="13"/>
      <c r="G13188" s="13"/>
    </row>
    <row r="13189" spans="4:7" x14ac:dyDescent="0.2">
      <c r="D13189" s="13"/>
      <c r="G13189" s="13"/>
    </row>
    <row r="13190" spans="4:7" x14ac:dyDescent="0.2">
      <c r="D13190" s="13"/>
      <c r="G13190" s="13"/>
    </row>
    <row r="13191" spans="4:7" x14ac:dyDescent="0.2">
      <c r="D13191" s="13"/>
      <c r="G13191" s="13"/>
    </row>
    <row r="13192" spans="4:7" x14ac:dyDescent="0.2">
      <c r="D13192" s="13"/>
      <c r="G13192" s="13"/>
    </row>
    <row r="13193" spans="4:7" x14ac:dyDescent="0.2">
      <c r="D13193" s="13"/>
      <c r="G13193" s="13"/>
    </row>
    <row r="13194" spans="4:7" x14ac:dyDescent="0.2">
      <c r="D13194" s="13"/>
      <c r="G13194" s="13"/>
    </row>
    <row r="13195" spans="4:7" x14ac:dyDescent="0.2">
      <c r="D13195" s="13"/>
      <c r="G13195" s="13"/>
    </row>
    <row r="13196" spans="4:7" x14ac:dyDescent="0.2">
      <c r="D13196" s="13"/>
      <c r="G13196" s="13"/>
    </row>
    <row r="13197" spans="4:7" x14ac:dyDescent="0.2">
      <c r="D13197" s="13"/>
      <c r="G13197" s="13"/>
    </row>
    <row r="13198" spans="4:7" x14ac:dyDescent="0.2">
      <c r="D13198" s="13"/>
      <c r="G13198" s="13"/>
    </row>
    <row r="13199" spans="4:7" x14ac:dyDescent="0.2">
      <c r="D13199" s="13"/>
      <c r="G13199" s="13"/>
    </row>
    <row r="13200" spans="4:7" x14ac:dyDescent="0.2">
      <c r="D13200" s="13"/>
      <c r="G13200" s="13"/>
    </row>
    <row r="13201" spans="4:7" x14ac:dyDescent="0.2">
      <c r="D13201" s="13"/>
      <c r="G13201" s="13"/>
    </row>
    <row r="13202" spans="4:7" x14ac:dyDescent="0.2">
      <c r="D13202" s="13"/>
      <c r="G13202" s="13"/>
    </row>
    <row r="13203" spans="4:7" x14ac:dyDescent="0.2">
      <c r="D13203" s="13"/>
      <c r="G13203" s="13"/>
    </row>
    <row r="13204" spans="4:7" x14ac:dyDescent="0.2">
      <c r="D13204" s="13"/>
      <c r="G13204" s="13"/>
    </row>
    <row r="13205" spans="4:7" x14ac:dyDescent="0.2">
      <c r="D13205" s="13"/>
      <c r="G13205" s="13"/>
    </row>
    <row r="13206" spans="4:7" x14ac:dyDescent="0.2">
      <c r="D13206" s="13"/>
      <c r="G13206" s="13"/>
    </row>
    <row r="13207" spans="4:7" x14ac:dyDescent="0.2">
      <c r="D13207" s="13"/>
      <c r="G13207" s="13"/>
    </row>
    <row r="13208" spans="4:7" x14ac:dyDescent="0.2">
      <c r="D13208" s="13"/>
      <c r="G13208" s="13"/>
    </row>
    <row r="13209" spans="4:7" x14ac:dyDescent="0.2">
      <c r="D13209" s="13"/>
      <c r="G13209" s="13"/>
    </row>
    <row r="13210" spans="4:7" x14ac:dyDescent="0.2">
      <c r="D13210" s="13"/>
      <c r="G13210" s="13"/>
    </row>
    <row r="13211" spans="4:7" x14ac:dyDescent="0.2">
      <c r="D13211" s="13"/>
      <c r="G13211" s="13"/>
    </row>
    <row r="13212" spans="4:7" x14ac:dyDescent="0.2">
      <c r="D13212" s="13"/>
      <c r="G13212" s="13"/>
    </row>
    <row r="13213" spans="4:7" x14ac:dyDescent="0.2">
      <c r="D13213" s="13"/>
      <c r="G13213" s="13"/>
    </row>
    <row r="13214" spans="4:7" x14ac:dyDescent="0.2">
      <c r="D13214" s="13"/>
      <c r="G13214" s="13"/>
    </row>
    <row r="13215" spans="4:7" x14ac:dyDescent="0.2">
      <c r="D13215" s="13"/>
      <c r="G13215" s="13"/>
    </row>
    <row r="13216" spans="4:7" x14ac:dyDescent="0.2">
      <c r="D13216" s="13"/>
      <c r="G13216" s="13"/>
    </row>
    <row r="13217" spans="4:7" x14ac:dyDescent="0.2">
      <c r="D13217" s="13"/>
      <c r="G13217" s="13"/>
    </row>
    <row r="13218" spans="4:7" x14ac:dyDescent="0.2">
      <c r="D13218" s="13"/>
      <c r="G13218" s="13"/>
    </row>
    <row r="13219" spans="4:7" x14ac:dyDescent="0.2">
      <c r="D13219" s="13"/>
      <c r="G13219" s="13"/>
    </row>
    <row r="13220" spans="4:7" x14ac:dyDescent="0.2">
      <c r="D13220" s="13"/>
      <c r="G13220" s="13"/>
    </row>
    <row r="13221" spans="4:7" x14ac:dyDescent="0.2">
      <c r="D13221" s="13"/>
      <c r="G13221" s="13"/>
    </row>
    <row r="13222" spans="4:7" x14ac:dyDescent="0.2">
      <c r="D13222" s="13"/>
      <c r="G13222" s="13"/>
    </row>
    <row r="13223" spans="4:7" x14ac:dyDescent="0.2">
      <c r="D13223" s="13"/>
      <c r="G13223" s="13"/>
    </row>
    <row r="13224" spans="4:7" x14ac:dyDescent="0.2">
      <c r="D13224" s="13"/>
      <c r="G13224" s="13"/>
    </row>
    <row r="13225" spans="4:7" x14ac:dyDescent="0.2">
      <c r="D13225" s="13"/>
      <c r="G13225" s="13"/>
    </row>
    <row r="13226" spans="4:7" x14ac:dyDescent="0.2">
      <c r="D13226" s="13"/>
      <c r="G13226" s="13"/>
    </row>
    <row r="13227" spans="4:7" x14ac:dyDescent="0.2">
      <c r="D13227" s="13"/>
      <c r="G13227" s="13"/>
    </row>
    <row r="13228" spans="4:7" x14ac:dyDescent="0.2">
      <c r="D13228" s="13"/>
      <c r="G13228" s="13"/>
    </row>
    <row r="13229" spans="4:7" x14ac:dyDescent="0.2">
      <c r="D13229" s="13"/>
      <c r="G13229" s="13"/>
    </row>
    <row r="13230" spans="4:7" x14ac:dyDescent="0.2">
      <c r="D13230" s="13"/>
      <c r="G13230" s="13"/>
    </row>
    <row r="13231" spans="4:7" x14ac:dyDescent="0.2">
      <c r="D13231" s="13"/>
      <c r="G13231" s="13"/>
    </row>
    <row r="13232" spans="4:7" x14ac:dyDescent="0.2">
      <c r="D13232" s="13"/>
      <c r="G13232" s="13"/>
    </row>
    <row r="13233" spans="4:7" x14ac:dyDescent="0.2">
      <c r="D13233" s="13"/>
      <c r="G13233" s="13"/>
    </row>
    <row r="13234" spans="4:7" x14ac:dyDescent="0.2">
      <c r="D13234" s="13"/>
      <c r="G13234" s="13"/>
    </row>
    <row r="13235" spans="4:7" x14ac:dyDescent="0.2">
      <c r="D13235" s="13"/>
      <c r="G13235" s="13"/>
    </row>
    <row r="13236" spans="4:7" x14ac:dyDescent="0.2">
      <c r="D13236" s="13"/>
      <c r="G13236" s="13"/>
    </row>
    <row r="13237" spans="4:7" x14ac:dyDescent="0.2">
      <c r="D13237" s="13"/>
      <c r="G13237" s="13"/>
    </row>
    <row r="13238" spans="4:7" x14ac:dyDescent="0.2">
      <c r="D13238" s="13"/>
      <c r="G13238" s="13"/>
    </row>
    <row r="13239" spans="4:7" x14ac:dyDescent="0.2">
      <c r="D13239" s="13"/>
      <c r="G13239" s="13"/>
    </row>
    <row r="13240" spans="4:7" x14ac:dyDescent="0.2">
      <c r="D13240" s="13"/>
      <c r="G13240" s="13"/>
    </row>
    <row r="13241" spans="4:7" x14ac:dyDescent="0.2">
      <c r="D13241" s="13"/>
      <c r="G13241" s="13"/>
    </row>
    <row r="13242" spans="4:7" x14ac:dyDescent="0.2">
      <c r="D13242" s="13"/>
      <c r="G13242" s="13"/>
    </row>
    <row r="13243" spans="4:7" x14ac:dyDescent="0.2">
      <c r="D13243" s="13"/>
      <c r="G13243" s="13"/>
    </row>
    <row r="13244" spans="4:7" x14ac:dyDescent="0.2">
      <c r="D13244" s="13"/>
      <c r="G13244" s="13"/>
    </row>
    <row r="13245" spans="4:7" x14ac:dyDescent="0.2">
      <c r="D13245" s="13"/>
      <c r="G13245" s="13"/>
    </row>
    <row r="13246" spans="4:7" x14ac:dyDescent="0.2">
      <c r="D13246" s="13"/>
      <c r="G13246" s="13"/>
    </row>
    <row r="13247" spans="4:7" x14ac:dyDescent="0.2">
      <c r="D13247" s="13"/>
      <c r="G13247" s="13"/>
    </row>
    <row r="13248" spans="4:7" x14ac:dyDescent="0.2">
      <c r="D13248" s="13"/>
      <c r="G13248" s="13"/>
    </row>
    <row r="13249" spans="4:7" x14ac:dyDescent="0.2">
      <c r="D13249" s="13"/>
      <c r="G13249" s="13"/>
    </row>
    <row r="13250" spans="4:7" x14ac:dyDescent="0.2">
      <c r="D13250" s="13"/>
      <c r="G13250" s="13"/>
    </row>
    <row r="13251" spans="4:7" x14ac:dyDescent="0.2">
      <c r="D13251" s="13"/>
      <c r="G13251" s="13"/>
    </row>
    <row r="13252" spans="4:7" x14ac:dyDescent="0.2">
      <c r="D13252" s="13"/>
      <c r="G13252" s="13"/>
    </row>
    <row r="13253" spans="4:7" x14ac:dyDescent="0.2">
      <c r="D13253" s="13"/>
      <c r="G13253" s="13"/>
    </row>
    <row r="13254" spans="4:7" x14ac:dyDescent="0.2">
      <c r="D13254" s="13"/>
      <c r="G13254" s="13"/>
    </row>
    <row r="13255" spans="4:7" x14ac:dyDescent="0.2">
      <c r="D13255" s="13"/>
      <c r="G13255" s="13"/>
    </row>
    <row r="13256" spans="4:7" x14ac:dyDescent="0.2">
      <c r="D13256" s="13"/>
      <c r="G13256" s="13"/>
    </row>
    <row r="13257" spans="4:7" x14ac:dyDescent="0.2">
      <c r="D13257" s="13"/>
      <c r="G13257" s="13"/>
    </row>
    <row r="13258" spans="4:7" x14ac:dyDescent="0.2">
      <c r="D13258" s="13"/>
      <c r="G13258" s="13"/>
    </row>
    <row r="13259" spans="4:7" x14ac:dyDescent="0.2">
      <c r="D13259" s="13"/>
      <c r="G13259" s="13"/>
    </row>
    <row r="13260" spans="4:7" x14ac:dyDescent="0.2">
      <c r="D13260" s="13"/>
      <c r="G13260" s="13"/>
    </row>
    <row r="13261" spans="4:7" x14ac:dyDescent="0.2">
      <c r="D13261" s="13"/>
      <c r="G13261" s="13"/>
    </row>
    <row r="13262" spans="4:7" x14ac:dyDescent="0.2">
      <c r="D13262" s="13"/>
      <c r="G13262" s="13"/>
    </row>
    <row r="13263" spans="4:7" x14ac:dyDescent="0.2">
      <c r="D13263" s="13"/>
      <c r="G13263" s="13"/>
    </row>
    <row r="13264" spans="4:7" x14ac:dyDescent="0.2">
      <c r="D13264" s="13"/>
      <c r="G13264" s="13"/>
    </row>
    <row r="13265" spans="4:7" x14ac:dyDescent="0.2">
      <c r="D13265" s="13"/>
      <c r="G13265" s="13"/>
    </row>
    <row r="13266" spans="4:7" x14ac:dyDescent="0.2">
      <c r="D13266" s="13"/>
      <c r="G13266" s="13"/>
    </row>
    <row r="13267" spans="4:7" x14ac:dyDescent="0.2">
      <c r="D13267" s="13"/>
      <c r="G13267" s="13"/>
    </row>
    <row r="13268" spans="4:7" x14ac:dyDescent="0.2">
      <c r="D13268" s="13"/>
      <c r="G13268" s="13"/>
    </row>
    <row r="13269" spans="4:7" x14ac:dyDescent="0.2">
      <c r="D13269" s="13"/>
      <c r="G13269" s="13"/>
    </row>
    <row r="13270" spans="4:7" x14ac:dyDescent="0.2">
      <c r="D13270" s="13"/>
      <c r="G13270" s="13"/>
    </row>
    <row r="13271" spans="4:7" x14ac:dyDescent="0.2">
      <c r="D13271" s="13"/>
      <c r="G13271" s="13"/>
    </row>
    <row r="13272" spans="4:7" x14ac:dyDescent="0.2">
      <c r="D13272" s="13"/>
      <c r="G13272" s="13"/>
    </row>
    <row r="13273" spans="4:7" x14ac:dyDescent="0.2">
      <c r="D13273" s="13"/>
      <c r="G13273" s="13"/>
    </row>
    <row r="13274" spans="4:7" x14ac:dyDescent="0.2">
      <c r="D13274" s="13"/>
      <c r="G13274" s="13"/>
    </row>
    <row r="13275" spans="4:7" x14ac:dyDescent="0.2">
      <c r="D13275" s="13"/>
      <c r="G13275" s="13"/>
    </row>
    <row r="13276" spans="4:7" x14ac:dyDescent="0.2">
      <c r="D13276" s="13"/>
      <c r="G13276" s="13"/>
    </row>
    <row r="13277" spans="4:7" x14ac:dyDescent="0.2">
      <c r="D13277" s="13"/>
      <c r="G13277" s="13"/>
    </row>
    <row r="13278" spans="4:7" x14ac:dyDescent="0.2">
      <c r="D13278" s="13"/>
      <c r="G13278" s="13"/>
    </row>
    <row r="13279" spans="4:7" x14ac:dyDescent="0.2">
      <c r="D13279" s="13"/>
      <c r="G13279" s="13"/>
    </row>
    <row r="13280" spans="4:7" x14ac:dyDescent="0.2">
      <c r="D13280" s="13"/>
      <c r="G13280" s="13"/>
    </row>
    <row r="13281" spans="4:7" x14ac:dyDescent="0.2">
      <c r="D13281" s="13"/>
      <c r="G13281" s="13"/>
    </row>
    <row r="13282" spans="4:7" x14ac:dyDescent="0.2">
      <c r="D13282" s="13"/>
      <c r="G13282" s="13"/>
    </row>
    <row r="13283" spans="4:7" x14ac:dyDescent="0.2">
      <c r="D13283" s="13"/>
      <c r="G13283" s="13"/>
    </row>
    <row r="13284" spans="4:7" x14ac:dyDescent="0.2">
      <c r="D13284" s="13"/>
      <c r="G13284" s="13"/>
    </row>
    <row r="13285" spans="4:7" x14ac:dyDescent="0.2">
      <c r="D13285" s="13"/>
      <c r="G13285" s="13"/>
    </row>
    <row r="13286" spans="4:7" x14ac:dyDescent="0.2">
      <c r="D13286" s="13"/>
      <c r="G13286" s="13"/>
    </row>
    <row r="13287" spans="4:7" x14ac:dyDescent="0.2">
      <c r="D13287" s="13"/>
      <c r="G13287" s="13"/>
    </row>
    <row r="13288" spans="4:7" x14ac:dyDescent="0.2">
      <c r="D13288" s="13"/>
      <c r="G13288" s="13"/>
    </row>
    <row r="13289" spans="4:7" x14ac:dyDescent="0.2">
      <c r="D13289" s="13"/>
      <c r="G13289" s="13"/>
    </row>
    <row r="13290" spans="4:7" x14ac:dyDescent="0.2">
      <c r="D13290" s="13"/>
      <c r="G13290" s="13"/>
    </row>
    <row r="13291" spans="4:7" x14ac:dyDescent="0.2">
      <c r="D13291" s="13"/>
      <c r="G13291" s="13"/>
    </row>
    <row r="13292" spans="4:7" x14ac:dyDescent="0.2">
      <c r="D13292" s="13"/>
      <c r="G13292" s="13"/>
    </row>
    <row r="13293" spans="4:7" x14ac:dyDescent="0.2">
      <c r="D13293" s="13"/>
      <c r="G13293" s="13"/>
    </row>
    <row r="13294" spans="4:7" x14ac:dyDescent="0.2">
      <c r="D13294" s="13"/>
      <c r="G13294" s="13"/>
    </row>
    <row r="13295" spans="4:7" x14ac:dyDescent="0.2">
      <c r="D13295" s="13"/>
      <c r="G13295" s="13"/>
    </row>
    <row r="13296" spans="4:7" x14ac:dyDescent="0.2">
      <c r="D13296" s="13"/>
      <c r="G13296" s="13"/>
    </row>
    <row r="13297" spans="4:7" x14ac:dyDescent="0.2">
      <c r="D13297" s="13"/>
      <c r="G13297" s="13"/>
    </row>
    <row r="13298" spans="4:7" x14ac:dyDescent="0.2">
      <c r="D13298" s="13"/>
      <c r="G13298" s="13"/>
    </row>
    <row r="13299" spans="4:7" x14ac:dyDescent="0.2">
      <c r="D13299" s="13"/>
      <c r="G13299" s="13"/>
    </row>
    <row r="13300" spans="4:7" x14ac:dyDescent="0.2">
      <c r="D13300" s="13"/>
      <c r="G13300" s="13"/>
    </row>
    <row r="13301" spans="4:7" x14ac:dyDescent="0.2">
      <c r="D13301" s="13"/>
      <c r="G13301" s="13"/>
    </row>
    <row r="13302" spans="4:7" x14ac:dyDescent="0.2">
      <c r="D13302" s="13"/>
      <c r="G13302" s="13"/>
    </row>
    <row r="13303" spans="4:7" x14ac:dyDescent="0.2">
      <c r="D13303" s="13"/>
      <c r="G13303" s="13"/>
    </row>
    <row r="13304" spans="4:7" x14ac:dyDescent="0.2">
      <c r="D13304" s="13"/>
      <c r="G13304" s="13"/>
    </row>
    <row r="13305" spans="4:7" x14ac:dyDescent="0.2">
      <c r="D13305" s="13"/>
      <c r="G13305" s="13"/>
    </row>
    <row r="13306" spans="4:7" x14ac:dyDescent="0.2">
      <c r="D13306" s="13"/>
      <c r="G13306" s="13"/>
    </row>
    <row r="13307" spans="4:7" x14ac:dyDescent="0.2">
      <c r="D13307" s="13"/>
      <c r="G13307" s="13"/>
    </row>
    <row r="13308" spans="4:7" x14ac:dyDescent="0.2">
      <c r="D13308" s="13"/>
      <c r="G13308" s="13"/>
    </row>
    <row r="13309" spans="4:7" x14ac:dyDescent="0.2">
      <c r="D13309" s="13"/>
      <c r="G13309" s="13"/>
    </row>
    <row r="13310" spans="4:7" x14ac:dyDescent="0.2">
      <c r="D13310" s="13"/>
      <c r="G13310" s="13"/>
    </row>
    <row r="13311" spans="4:7" x14ac:dyDescent="0.2">
      <c r="D13311" s="13"/>
      <c r="G13311" s="13"/>
    </row>
    <row r="13312" spans="4:7" x14ac:dyDescent="0.2">
      <c r="D13312" s="13"/>
      <c r="G13312" s="13"/>
    </row>
    <row r="13313" spans="4:7" x14ac:dyDescent="0.2">
      <c r="D13313" s="13"/>
      <c r="G13313" s="13"/>
    </row>
    <row r="13314" spans="4:7" x14ac:dyDescent="0.2">
      <c r="D13314" s="13"/>
      <c r="G13314" s="13"/>
    </row>
    <row r="13315" spans="4:7" x14ac:dyDescent="0.2">
      <c r="D13315" s="13"/>
      <c r="G13315" s="13"/>
    </row>
    <row r="13316" spans="4:7" x14ac:dyDescent="0.2">
      <c r="D13316" s="13"/>
      <c r="G13316" s="13"/>
    </row>
    <row r="13317" spans="4:7" x14ac:dyDescent="0.2">
      <c r="D13317" s="13"/>
      <c r="G13317" s="13"/>
    </row>
    <row r="13318" spans="4:7" x14ac:dyDescent="0.2">
      <c r="D13318" s="13"/>
      <c r="G13318" s="13"/>
    </row>
    <row r="13319" spans="4:7" x14ac:dyDescent="0.2">
      <c r="D13319" s="13"/>
      <c r="G13319" s="13"/>
    </row>
    <row r="13320" spans="4:7" x14ac:dyDescent="0.2">
      <c r="D13320" s="13"/>
      <c r="G13320" s="13"/>
    </row>
    <row r="13321" spans="4:7" x14ac:dyDescent="0.2">
      <c r="D13321" s="13"/>
      <c r="G13321" s="13"/>
    </row>
    <row r="13322" spans="4:7" x14ac:dyDescent="0.2">
      <c r="D13322" s="13"/>
      <c r="G13322" s="13"/>
    </row>
    <row r="13323" spans="4:7" x14ac:dyDescent="0.2">
      <c r="D13323" s="13"/>
      <c r="G13323" s="13"/>
    </row>
    <row r="13324" spans="4:7" x14ac:dyDescent="0.2">
      <c r="D13324" s="13"/>
      <c r="G13324" s="13"/>
    </row>
    <row r="13325" spans="4:7" x14ac:dyDescent="0.2">
      <c r="D13325" s="13"/>
      <c r="G13325" s="13"/>
    </row>
    <row r="13326" spans="4:7" x14ac:dyDescent="0.2">
      <c r="D13326" s="13"/>
      <c r="G13326" s="13"/>
    </row>
    <row r="13327" spans="4:7" x14ac:dyDescent="0.2">
      <c r="D13327" s="13"/>
      <c r="G13327" s="13"/>
    </row>
    <row r="13328" spans="4:7" x14ac:dyDescent="0.2">
      <c r="D13328" s="13"/>
      <c r="G13328" s="13"/>
    </row>
    <row r="13329" spans="4:7" x14ac:dyDescent="0.2">
      <c r="D13329" s="13"/>
      <c r="G13329" s="13"/>
    </row>
    <row r="13330" spans="4:7" x14ac:dyDescent="0.2">
      <c r="D13330" s="13"/>
      <c r="G13330" s="13"/>
    </row>
    <row r="13331" spans="4:7" x14ac:dyDescent="0.2">
      <c r="D13331" s="13"/>
      <c r="G13331" s="13"/>
    </row>
    <row r="13332" spans="4:7" x14ac:dyDescent="0.2">
      <c r="D13332" s="13"/>
      <c r="G13332" s="13"/>
    </row>
    <row r="13333" spans="4:7" x14ac:dyDescent="0.2">
      <c r="D13333" s="13"/>
      <c r="G13333" s="13"/>
    </row>
    <row r="13334" spans="4:7" x14ac:dyDescent="0.2">
      <c r="D13334" s="13"/>
      <c r="G13334" s="13"/>
    </row>
    <row r="13335" spans="4:7" x14ac:dyDescent="0.2">
      <c r="D13335" s="13"/>
      <c r="G13335" s="13"/>
    </row>
    <row r="13336" spans="4:7" x14ac:dyDescent="0.2">
      <c r="D13336" s="13"/>
      <c r="G13336" s="13"/>
    </row>
    <row r="13337" spans="4:7" x14ac:dyDescent="0.2">
      <c r="D13337" s="13"/>
      <c r="G13337" s="13"/>
    </row>
    <row r="13338" spans="4:7" x14ac:dyDescent="0.2">
      <c r="D13338" s="13"/>
      <c r="G13338" s="13"/>
    </row>
    <row r="13339" spans="4:7" x14ac:dyDescent="0.2">
      <c r="D13339" s="13"/>
      <c r="G13339" s="13"/>
    </row>
    <row r="13340" spans="4:7" x14ac:dyDescent="0.2">
      <c r="D13340" s="13"/>
      <c r="G13340" s="13"/>
    </row>
    <row r="13341" spans="4:7" x14ac:dyDescent="0.2">
      <c r="D13341" s="13"/>
      <c r="G13341" s="13"/>
    </row>
    <row r="13342" spans="4:7" x14ac:dyDescent="0.2">
      <c r="D13342" s="13"/>
      <c r="G13342" s="13"/>
    </row>
    <row r="13343" spans="4:7" x14ac:dyDescent="0.2">
      <c r="D13343" s="13"/>
      <c r="G13343" s="13"/>
    </row>
    <row r="13344" spans="4:7" x14ac:dyDescent="0.2">
      <c r="D13344" s="13"/>
      <c r="G13344" s="13"/>
    </row>
    <row r="13345" spans="4:7" x14ac:dyDescent="0.2">
      <c r="D13345" s="13"/>
      <c r="G13345" s="13"/>
    </row>
    <row r="13346" spans="4:7" x14ac:dyDescent="0.2">
      <c r="D13346" s="13"/>
      <c r="G13346" s="13"/>
    </row>
    <row r="13347" spans="4:7" x14ac:dyDescent="0.2">
      <c r="D13347" s="13"/>
      <c r="G13347" s="13"/>
    </row>
    <row r="13348" spans="4:7" x14ac:dyDescent="0.2">
      <c r="D13348" s="13"/>
      <c r="G13348" s="13"/>
    </row>
    <row r="13349" spans="4:7" x14ac:dyDescent="0.2">
      <c r="D13349" s="13"/>
      <c r="G13349" s="13"/>
    </row>
    <row r="13350" spans="4:7" x14ac:dyDescent="0.2">
      <c r="D13350" s="13"/>
      <c r="G13350" s="13"/>
    </row>
    <row r="13351" spans="4:7" x14ac:dyDescent="0.2">
      <c r="D13351" s="13"/>
      <c r="G13351" s="13"/>
    </row>
    <row r="13352" spans="4:7" x14ac:dyDescent="0.2">
      <c r="D13352" s="13"/>
      <c r="G13352" s="13"/>
    </row>
    <row r="13353" spans="4:7" x14ac:dyDescent="0.2">
      <c r="D13353" s="13"/>
      <c r="G13353" s="13"/>
    </row>
    <row r="13354" spans="4:7" x14ac:dyDescent="0.2">
      <c r="D13354" s="13"/>
      <c r="G13354" s="13"/>
    </row>
    <row r="13355" spans="4:7" x14ac:dyDescent="0.2">
      <c r="D13355" s="13"/>
      <c r="G13355" s="13"/>
    </row>
    <row r="13356" spans="4:7" x14ac:dyDescent="0.2">
      <c r="D13356" s="13"/>
      <c r="G13356" s="13"/>
    </row>
    <row r="13357" spans="4:7" x14ac:dyDescent="0.2">
      <c r="D13357" s="13"/>
      <c r="G13357" s="13"/>
    </row>
    <row r="13358" spans="4:7" x14ac:dyDescent="0.2">
      <c r="D13358" s="13"/>
      <c r="G13358" s="13"/>
    </row>
    <row r="13359" spans="4:7" x14ac:dyDescent="0.2">
      <c r="D13359" s="13"/>
      <c r="G13359" s="13"/>
    </row>
    <row r="13360" spans="4:7" x14ac:dyDescent="0.2">
      <c r="D13360" s="13"/>
      <c r="G13360" s="13"/>
    </row>
    <row r="13361" spans="4:7" x14ac:dyDescent="0.2">
      <c r="D13361" s="13"/>
      <c r="G13361" s="13"/>
    </row>
    <row r="13362" spans="4:7" x14ac:dyDescent="0.2">
      <c r="D13362" s="13"/>
      <c r="G13362" s="13"/>
    </row>
    <row r="13363" spans="4:7" x14ac:dyDescent="0.2">
      <c r="D13363" s="13"/>
      <c r="G13363" s="13"/>
    </row>
    <row r="13364" spans="4:7" x14ac:dyDescent="0.2">
      <c r="D13364" s="13"/>
      <c r="G13364" s="13"/>
    </row>
    <row r="13365" spans="4:7" x14ac:dyDescent="0.2">
      <c r="D13365" s="13"/>
      <c r="G13365" s="13"/>
    </row>
    <row r="13366" spans="4:7" x14ac:dyDescent="0.2">
      <c r="D13366" s="13"/>
      <c r="G13366" s="13"/>
    </row>
    <row r="13367" spans="4:7" x14ac:dyDescent="0.2">
      <c r="D13367" s="13"/>
      <c r="G13367" s="13"/>
    </row>
    <row r="13368" spans="4:7" x14ac:dyDescent="0.2">
      <c r="D13368" s="13"/>
      <c r="G13368" s="13"/>
    </row>
    <row r="13369" spans="4:7" x14ac:dyDescent="0.2">
      <c r="D13369" s="13"/>
      <c r="G13369" s="13"/>
    </row>
    <row r="13370" spans="4:7" x14ac:dyDescent="0.2">
      <c r="D13370" s="13"/>
      <c r="G13370" s="13"/>
    </row>
    <row r="13371" spans="4:7" x14ac:dyDescent="0.2">
      <c r="D13371" s="13"/>
      <c r="G13371" s="13"/>
    </row>
    <row r="13372" spans="4:7" x14ac:dyDescent="0.2">
      <c r="D13372" s="13"/>
      <c r="G13372" s="13"/>
    </row>
    <row r="13373" spans="4:7" x14ac:dyDescent="0.2">
      <c r="D13373" s="13"/>
      <c r="G13373" s="13"/>
    </row>
    <row r="13374" spans="4:7" x14ac:dyDescent="0.2">
      <c r="D13374" s="13"/>
      <c r="G13374" s="13"/>
    </row>
    <row r="13375" spans="4:7" x14ac:dyDescent="0.2">
      <c r="D13375" s="13"/>
      <c r="G13375" s="13"/>
    </row>
    <row r="13376" spans="4:7" x14ac:dyDescent="0.2">
      <c r="D13376" s="13"/>
      <c r="G13376" s="13"/>
    </row>
    <row r="13377" spans="4:7" x14ac:dyDescent="0.2">
      <c r="D13377" s="13"/>
      <c r="G13377" s="13"/>
    </row>
    <row r="13378" spans="4:7" x14ac:dyDescent="0.2">
      <c r="D13378" s="13"/>
      <c r="G13378" s="13"/>
    </row>
    <row r="13379" spans="4:7" x14ac:dyDescent="0.2">
      <c r="D13379" s="13"/>
      <c r="G13379" s="13"/>
    </row>
    <row r="13380" spans="4:7" x14ac:dyDescent="0.2">
      <c r="D13380" s="13"/>
      <c r="G13380" s="13"/>
    </row>
    <row r="13381" spans="4:7" x14ac:dyDescent="0.2">
      <c r="D13381" s="13"/>
      <c r="G13381" s="13"/>
    </row>
    <row r="13382" spans="4:7" x14ac:dyDescent="0.2">
      <c r="D13382" s="13"/>
      <c r="G13382" s="13"/>
    </row>
    <row r="13383" spans="4:7" x14ac:dyDescent="0.2">
      <c r="D13383" s="13"/>
      <c r="G13383" s="13"/>
    </row>
    <row r="13384" spans="4:7" x14ac:dyDescent="0.2">
      <c r="D13384" s="13"/>
      <c r="G13384" s="13"/>
    </row>
    <row r="13385" spans="4:7" x14ac:dyDescent="0.2">
      <c r="D13385" s="13"/>
      <c r="G13385" s="13"/>
    </row>
    <row r="13386" spans="4:7" x14ac:dyDescent="0.2">
      <c r="D13386" s="13"/>
      <c r="G13386" s="13"/>
    </row>
    <row r="13387" spans="4:7" x14ac:dyDescent="0.2">
      <c r="D13387" s="13"/>
      <c r="G13387" s="13"/>
    </row>
    <row r="13388" spans="4:7" x14ac:dyDescent="0.2">
      <c r="D13388" s="13"/>
      <c r="G13388" s="13"/>
    </row>
    <row r="13389" spans="4:7" x14ac:dyDescent="0.2">
      <c r="D13389" s="13"/>
      <c r="G13389" s="13"/>
    </row>
    <row r="13390" spans="4:7" x14ac:dyDescent="0.2">
      <c r="D13390" s="13"/>
      <c r="G13390" s="13"/>
    </row>
    <row r="13391" spans="4:7" x14ac:dyDescent="0.2">
      <c r="D13391" s="13"/>
      <c r="G13391" s="13"/>
    </row>
    <row r="13392" spans="4:7" x14ac:dyDescent="0.2">
      <c r="D13392" s="13"/>
      <c r="G13392" s="13"/>
    </row>
    <row r="13393" spans="4:7" x14ac:dyDescent="0.2">
      <c r="D13393" s="13"/>
      <c r="G13393" s="13"/>
    </row>
    <row r="13394" spans="4:7" x14ac:dyDescent="0.2">
      <c r="D13394" s="13"/>
      <c r="G13394" s="13"/>
    </row>
    <row r="13395" spans="4:7" x14ac:dyDescent="0.2">
      <c r="D13395" s="13"/>
      <c r="G13395" s="13"/>
    </row>
    <row r="13396" spans="4:7" x14ac:dyDescent="0.2">
      <c r="D13396" s="13"/>
      <c r="G13396" s="13"/>
    </row>
    <row r="13397" spans="4:7" x14ac:dyDescent="0.2">
      <c r="D13397" s="13"/>
      <c r="G13397" s="13"/>
    </row>
    <row r="13398" spans="4:7" x14ac:dyDescent="0.2">
      <c r="D13398" s="13"/>
      <c r="G13398" s="13"/>
    </row>
    <row r="13399" spans="4:7" x14ac:dyDescent="0.2">
      <c r="D13399" s="13"/>
      <c r="G13399" s="13"/>
    </row>
    <row r="13400" spans="4:7" x14ac:dyDescent="0.2">
      <c r="D13400" s="13"/>
      <c r="G13400" s="13"/>
    </row>
    <row r="13401" spans="4:7" x14ac:dyDescent="0.2">
      <c r="D13401" s="13"/>
      <c r="G13401" s="13"/>
    </row>
    <row r="13402" spans="4:7" x14ac:dyDescent="0.2">
      <c r="D13402" s="13"/>
      <c r="G13402" s="13"/>
    </row>
    <row r="13403" spans="4:7" x14ac:dyDescent="0.2">
      <c r="D13403" s="13"/>
      <c r="G13403" s="13"/>
    </row>
    <row r="13404" spans="4:7" x14ac:dyDescent="0.2">
      <c r="D13404" s="13"/>
      <c r="G13404" s="13"/>
    </row>
    <row r="13405" spans="4:7" x14ac:dyDescent="0.2">
      <c r="D13405" s="13"/>
      <c r="G13405" s="13"/>
    </row>
    <row r="13406" spans="4:7" x14ac:dyDescent="0.2">
      <c r="D13406" s="13"/>
      <c r="G13406" s="13"/>
    </row>
    <row r="13407" spans="4:7" x14ac:dyDescent="0.2">
      <c r="D13407" s="13"/>
      <c r="G13407" s="13"/>
    </row>
    <row r="13408" spans="4:7" x14ac:dyDescent="0.2">
      <c r="D13408" s="13"/>
      <c r="G13408" s="13"/>
    </row>
    <row r="13409" spans="4:7" x14ac:dyDescent="0.2">
      <c r="D13409" s="13"/>
      <c r="G13409" s="13"/>
    </row>
    <row r="13410" spans="4:7" x14ac:dyDescent="0.2">
      <c r="D13410" s="13"/>
      <c r="G13410" s="13"/>
    </row>
    <row r="13411" spans="4:7" x14ac:dyDescent="0.2">
      <c r="D13411" s="13"/>
      <c r="G13411" s="13"/>
    </row>
    <row r="13412" spans="4:7" x14ac:dyDescent="0.2">
      <c r="D13412" s="13"/>
      <c r="G13412" s="13"/>
    </row>
    <row r="13413" spans="4:7" x14ac:dyDescent="0.2">
      <c r="D13413" s="13"/>
      <c r="G13413" s="13"/>
    </row>
    <row r="13414" spans="4:7" x14ac:dyDescent="0.2">
      <c r="D13414" s="13"/>
      <c r="G13414" s="13"/>
    </row>
    <row r="13415" spans="4:7" x14ac:dyDescent="0.2">
      <c r="D13415" s="13"/>
      <c r="G13415" s="13"/>
    </row>
    <row r="13416" spans="4:7" x14ac:dyDescent="0.2">
      <c r="D13416" s="13"/>
      <c r="G13416" s="13"/>
    </row>
    <row r="13417" spans="4:7" x14ac:dyDescent="0.2">
      <c r="D13417" s="13"/>
      <c r="G13417" s="13"/>
    </row>
    <row r="13418" spans="4:7" x14ac:dyDescent="0.2">
      <c r="D13418" s="13"/>
      <c r="G13418" s="13"/>
    </row>
    <row r="13419" spans="4:7" x14ac:dyDescent="0.2">
      <c r="D13419" s="13"/>
      <c r="G13419" s="13"/>
    </row>
    <row r="13420" spans="4:7" x14ac:dyDescent="0.2">
      <c r="D13420" s="13"/>
      <c r="G13420" s="13"/>
    </row>
    <row r="13421" spans="4:7" x14ac:dyDescent="0.2">
      <c r="D13421" s="13"/>
      <c r="G13421" s="13"/>
    </row>
    <row r="13422" spans="4:7" x14ac:dyDescent="0.2">
      <c r="D13422" s="13"/>
      <c r="G13422" s="13"/>
    </row>
    <row r="13423" spans="4:7" x14ac:dyDescent="0.2">
      <c r="D13423" s="13"/>
      <c r="G13423" s="13"/>
    </row>
    <row r="13424" spans="4:7" x14ac:dyDescent="0.2">
      <c r="D13424" s="13"/>
      <c r="G13424" s="13"/>
    </row>
    <row r="13425" spans="4:7" x14ac:dyDescent="0.2">
      <c r="D13425" s="13"/>
      <c r="G13425" s="13"/>
    </row>
    <row r="13426" spans="4:7" x14ac:dyDescent="0.2">
      <c r="D13426" s="13"/>
      <c r="G13426" s="13"/>
    </row>
    <row r="13427" spans="4:7" x14ac:dyDescent="0.2">
      <c r="D13427" s="13"/>
      <c r="G13427" s="13"/>
    </row>
    <row r="13428" spans="4:7" x14ac:dyDescent="0.2">
      <c r="D13428" s="13"/>
      <c r="G13428" s="13"/>
    </row>
    <row r="13429" spans="4:7" x14ac:dyDescent="0.2">
      <c r="D13429" s="13"/>
      <c r="G13429" s="13"/>
    </row>
    <row r="13430" spans="4:7" x14ac:dyDescent="0.2">
      <c r="D13430" s="13"/>
      <c r="G13430" s="13"/>
    </row>
    <row r="13431" spans="4:7" x14ac:dyDescent="0.2">
      <c r="D13431" s="13"/>
      <c r="G13431" s="13"/>
    </row>
    <row r="13432" spans="4:7" x14ac:dyDescent="0.2">
      <c r="D13432" s="13"/>
      <c r="G13432" s="13"/>
    </row>
    <row r="13433" spans="4:7" x14ac:dyDescent="0.2">
      <c r="D13433" s="13"/>
      <c r="G13433" s="13"/>
    </row>
    <row r="13434" spans="4:7" x14ac:dyDescent="0.2">
      <c r="D13434" s="13"/>
      <c r="G13434" s="13"/>
    </row>
    <row r="13435" spans="4:7" x14ac:dyDescent="0.2">
      <c r="D13435" s="13"/>
      <c r="G13435" s="13"/>
    </row>
    <row r="13436" spans="4:7" x14ac:dyDescent="0.2">
      <c r="D13436" s="13"/>
      <c r="G13436" s="13"/>
    </row>
    <row r="13437" spans="4:7" x14ac:dyDescent="0.2">
      <c r="D13437" s="13"/>
      <c r="G13437" s="13"/>
    </row>
    <row r="13438" spans="4:7" x14ac:dyDescent="0.2">
      <c r="D13438" s="13"/>
      <c r="G13438" s="13"/>
    </row>
    <row r="13439" spans="4:7" x14ac:dyDescent="0.2">
      <c r="D13439" s="13"/>
      <c r="G13439" s="13"/>
    </row>
    <row r="13440" spans="4:7" x14ac:dyDescent="0.2">
      <c r="D13440" s="13"/>
      <c r="G13440" s="13"/>
    </row>
    <row r="13441" spans="4:7" x14ac:dyDescent="0.2">
      <c r="D13441" s="13"/>
      <c r="G13441" s="13"/>
    </row>
    <row r="13442" spans="4:7" x14ac:dyDescent="0.2">
      <c r="D13442" s="13"/>
      <c r="G13442" s="13"/>
    </row>
    <row r="13443" spans="4:7" x14ac:dyDescent="0.2">
      <c r="D13443" s="13"/>
      <c r="G13443" s="13"/>
    </row>
    <row r="13444" spans="4:7" x14ac:dyDescent="0.2">
      <c r="D13444" s="13"/>
      <c r="G13444" s="13"/>
    </row>
    <row r="13445" spans="4:7" x14ac:dyDescent="0.2">
      <c r="D13445" s="13"/>
      <c r="G13445" s="13"/>
    </row>
    <row r="13446" spans="4:7" x14ac:dyDescent="0.2">
      <c r="D13446" s="13"/>
      <c r="G13446" s="13"/>
    </row>
    <row r="13447" spans="4:7" x14ac:dyDescent="0.2">
      <c r="D13447" s="13"/>
      <c r="G13447" s="13"/>
    </row>
    <row r="13448" spans="4:7" x14ac:dyDescent="0.2">
      <c r="D13448" s="13"/>
      <c r="G13448" s="13"/>
    </row>
    <row r="13449" spans="4:7" x14ac:dyDescent="0.2">
      <c r="D13449" s="13"/>
      <c r="G13449" s="13"/>
    </row>
    <row r="13450" spans="4:7" x14ac:dyDescent="0.2">
      <c r="D13450" s="13"/>
      <c r="G13450" s="13"/>
    </row>
    <row r="13451" spans="4:7" x14ac:dyDescent="0.2">
      <c r="D13451" s="13"/>
      <c r="G13451" s="13"/>
    </row>
    <row r="13452" spans="4:7" x14ac:dyDescent="0.2">
      <c r="D13452" s="13"/>
      <c r="G13452" s="13"/>
    </row>
    <row r="13453" spans="4:7" x14ac:dyDescent="0.2">
      <c r="D13453" s="13"/>
      <c r="G13453" s="13"/>
    </row>
    <row r="13454" spans="4:7" x14ac:dyDescent="0.2">
      <c r="D13454" s="13"/>
      <c r="G13454" s="13"/>
    </row>
    <row r="13455" spans="4:7" x14ac:dyDescent="0.2">
      <c r="D13455" s="13"/>
      <c r="G13455" s="13"/>
    </row>
    <row r="13456" spans="4:7" x14ac:dyDescent="0.2">
      <c r="D13456" s="13"/>
      <c r="G13456" s="13"/>
    </row>
    <row r="13457" spans="4:7" x14ac:dyDescent="0.2">
      <c r="D13457" s="13"/>
      <c r="G13457" s="13"/>
    </row>
    <row r="13458" spans="4:7" x14ac:dyDescent="0.2">
      <c r="D13458" s="13"/>
      <c r="G13458" s="13"/>
    </row>
    <row r="13459" spans="4:7" x14ac:dyDescent="0.2">
      <c r="D13459" s="13"/>
      <c r="G13459" s="13"/>
    </row>
    <row r="13460" spans="4:7" x14ac:dyDescent="0.2">
      <c r="D13460" s="13"/>
      <c r="G13460" s="13"/>
    </row>
    <row r="13461" spans="4:7" x14ac:dyDescent="0.2">
      <c r="D13461" s="13"/>
      <c r="G13461" s="13"/>
    </row>
    <row r="13462" spans="4:7" x14ac:dyDescent="0.2">
      <c r="D13462" s="13"/>
      <c r="G13462" s="13"/>
    </row>
    <row r="13463" spans="4:7" x14ac:dyDescent="0.2">
      <c r="D13463" s="13"/>
      <c r="G13463" s="13"/>
    </row>
    <row r="13464" spans="4:7" x14ac:dyDescent="0.2">
      <c r="D13464" s="13"/>
      <c r="G13464" s="13"/>
    </row>
    <row r="13465" spans="4:7" x14ac:dyDescent="0.2">
      <c r="D13465" s="13"/>
      <c r="G13465" s="13"/>
    </row>
    <row r="13466" spans="4:7" x14ac:dyDescent="0.2">
      <c r="D13466" s="13"/>
      <c r="G13466" s="13"/>
    </row>
    <row r="13467" spans="4:7" x14ac:dyDescent="0.2">
      <c r="D13467" s="13"/>
      <c r="G13467" s="13"/>
    </row>
    <row r="13468" spans="4:7" x14ac:dyDescent="0.2">
      <c r="D13468" s="13"/>
      <c r="G13468" s="13"/>
    </row>
    <row r="13469" spans="4:7" x14ac:dyDescent="0.2">
      <c r="D13469" s="13"/>
      <c r="G13469" s="13"/>
    </row>
    <row r="13470" spans="4:7" x14ac:dyDescent="0.2">
      <c r="D13470" s="13"/>
      <c r="G13470" s="13"/>
    </row>
    <row r="13471" spans="4:7" x14ac:dyDescent="0.2">
      <c r="D13471" s="13"/>
      <c r="G13471" s="13"/>
    </row>
    <row r="13472" spans="4:7" x14ac:dyDescent="0.2">
      <c r="D13472" s="13"/>
      <c r="G13472" s="13"/>
    </row>
    <row r="13473" spans="4:7" x14ac:dyDescent="0.2">
      <c r="D13473" s="13"/>
      <c r="G13473" s="13"/>
    </row>
    <row r="13474" spans="4:7" x14ac:dyDescent="0.2">
      <c r="D13474" s="13"/>
      <c r="G13474" s="13"/>
    </row>
    <row r="13475" spans="4:7" x14ac:dyDescent="0.2">
      <c r="D13475" s="13"/>
      <c r="G13475" s="13"/>
    </row>
    <row r="13476" spans="4:7" x14ac:dyDescent="0.2">
      <c r="D13476" s="13"/>
      <c r="G13476" s="13"/>
    </row>
    <row r="13477" spans="4:7" x14ac:dyDescent="0.2">
      <c r="D13477" s="13"/>
      <c r="G13477" s="13"/>
    </row>
    <row r="13478" spans="4:7" x14ac:dyDescent="0.2">
      <c r="D13478" s="13"/>
      <c r="G13478" s="13"/>
    </row>
    <row r="13479" spans="4:7" x14ac:dyDescent="0.2">
      <c r="D13479" s="13"/>
      <c r="G13479" s="13"/>
    </row>
    <row r="13480" spans="4:7" x14ac:dyDescent="0.2">
      <c r="D13480" s="13"/>
      <c r="G13480" s="13"/>
    </row>
    <row r="13481" spans="4:7" x14ac:dyDescent="0.2">
      <c r="D13481" s="13"/>
      <c r="G13481" s="13"/>
    </row>
    <row r="13482" spans="4:7" x14ac:dyDescent="0.2">
      <c r="D13482" s="13"/>
      <c r="G13482" s="13"/>
    </row>
    <row r="13483" spans="4:7" x14ac:dyDescent="0.2">
      <c r="D13483" s="13"/>
      <c r="G13483" s="13"/>
    </row>
    <row r="13484" spans="4:7" x14ac:dyDescent="0.2">
      <c r="D13484" s="13"/>
      <c r="G13484" s="13"/>
    </row>
    <row r="13485" spans="4:7" x14ac:dyDescent="0.2">
      <c r="D13485" s="13"/>
      <c r="G13485" s="13"/>
    </row>
    <row r="13486" spans="4:7" x14ac:dyDescent="0.2">
      <c r="D13486" s="13"/>
      <c r="G13486" s="13"/>
    </row>
    <row r="13487" spans="4:7" x14ac:dyDescent="0.2">
      <c r="D13487" s="13"/>
      <c r="G13487" s="13"/>
    </row>
    <row r="13488" spans="4:7" x14ac:dyDescent="0.2">
      <c r="D13488" s="13"/>
      <c r="G13488" s="13"/>
    </row>
    <row r="13489" spans="4:7" x14ac:dyDescent="0.2">
      <c r="D13489" s="13"/>
      <c r="G13489" s="13"/>
    </row>
    <row r="13490" spans="4:7" x14ac:dyDescent="0.2">
      <c r="D13490" s="13"/>
      <c r="G13490" s="13"/>
    </row>
    <row r="13491" spans="4:7" x14ac:dyDescent="0.2">
      <c r="D13491" s="13"/>
      <c r="G13491" s="13"/>
    </row>
    <row r="13492" spans="4:7" x14ac:dyDescent="0.2">
      <c r="D13492" s="13"/>
      <c r="G13492" s="13"/>
    </row>
    <row r="13493" spans="4:7" x14ac:dyDescent="0.2">
      <c r="D13493" s="13"/>
      <c r="G13493" s="13"/>
    </row>
    <row r="13494" spans="4:7" x14ac:dyDescent="0.2">
      <c r="D13494" s="13"/>
      <c r="G13494" s="13"/>
    </row>
    <row r="13495" spans="4:7" x14ac:dyDescent="0.2">
      <c r="D13495" s="13"/>
      <c r="G13495" s="13"/>
    </row>
    <row r="13496" spans="4:7" x14ac:dyDescent="0.2">
      <c r="D13496" s="13"/>
      <c r="G13496" s="13"/>
    </row>
    <row r="13497" spans="4:7" x14ac:dyDescent="0.2">
      <c r="D13497" s="13"/>
      <c r="G13497" s="13"/>
    </row>
    <row r="13498" spans="4:7" x14ac:dyDescent="0.2">
      <c r="D13498" s="13"/>
      <c r="G13498" s="13"/>
    </row>
    <row r="13499" spans="4:7" x14ac:dyDescent="0.2">
      <c r="D13499" s="13"/>
      <c r="G13499" s="13"/>
    </row>
    <row r="13500" spans="4:7" x14ac:dyDescent="0.2">
      <c r="D13500" s="13"/>
      <c r="G13500" s="13"/>
    </row>
    <row r="13501" spans="4:7" x14ac:dyDescent="0.2">
      <c r="D13501" s="13"/>
      <c r="G13501" s="13"/>
    </row>
    <row r="13502" spans="4:7" x14ac:dyDescent="0.2">
      <c r="D13502" s="13"/>
      <c r="G13502" s="13"/>
    </row>
    <row r="13503" spans="4:7" x14ac:dyDescent="0.2">
      <c r="D13503" s="13"/>
      <c r="G13503" s="13"/>
    </row>
    <row r="13504" spans="4:7" x14ac:dyDescent="0.2">
      <c r="D13504" s="13"/>
      <c r="G13504" s="13"/>
    </row>
    <row r="13505" spans="4:7" x14ac:dyDescent="0.2">
      <c r="D13505" s="13"/>
      <c r="G13505" s="13"/>
    </row>
    <row r="13506" spans="4:7" x14ac:dyDescent="0.2">
      <c r="D13506" s="13"/>
      <c r="G13506" s="13"/>
    </row>
    <row r="13507" spans="4:7" x14ac:dyDescent="0.2">
      <c r="D13507" s="13"/>
      <c r="G13507" s="13"/>
    </row>
    <row r="13508" spans="4:7" x14ac:dyDescent="0.2">
      <c r="D13508" s="13"/>
      <c r="G13508" s="13"/>
    </row>
    <row r="13509" spans="4:7" x14ac:dyDescent="0.2">
      <c r="D13509" s="13"/>
      <c r="G13509" s="13"/>
    </row>
    <row r="13510" spans="4:7" x14ac:dyDescent="0.2">
      <c r="D13510" s="13"/>
      <c r="G13510" s="13"/>
    </row>
    <row r="13511" spans="4:7" x14ac:dyDescent="0.2">
      <c r="D13511" s="13"/>
      <c r="G13511" s="13"/>
    </row>
    <row r="13512" spans="4:7" x14ac:dyDescent="0.2">
      <c r="D13512" s="13"/>
      <c r="G13512" s="13"/>
    </row>
    <row r="13513" spans="4:7" x14ac:dyDescent="0.2">
      <c r="D13513" s="13"/>
      <c r="G13513" s="13"/>
    </row>
    <row r="13514" spans="4:7" x14ac:dyDescent="0.2">
      <c r="D13514" s="13"/>
      <c r="G13514" s="13"/>
    </row>
    <row r="13515" spans="4:7" x14ac:dyDescent="0.2">
      <c r="D13515" s="13"/>
      <c r="G13515" s="13"/>
    </row>
    <row r="13516" spans="4:7" x14ac:dyDescent="0.2">
      <c r="D13516" s="13"/>
      <c r="G13516" s="13"/>
    </row>
    <row r="13517" spans="4:7" x14ac:dyDescent="0.2">
      <c r="D13517" s="13"/>
      <c r="G13517" s="13"/>
    </row>
    <row r="13518" spans="4:7" x14ac:dyDescent="0.2">
      <c r="D13518" s="13"/>
      <c r="G13518" s="13"/>
    </row>
    <row r="13519" spans="4:7" x14ac:dyDescent="0.2">
      <c r="D13519" s="13"/>
      <c r="G13519" s="13"/>
    </row>
    <row r="13520" spans="4:7" x14ac:dyDescent="0.2">
      <c r="D13520" s="13"/>
      <c r="G13520" s="13"/>
    </row>
    <row r="13521" spans="4:7" x14ac:dyDescent="0.2">
      <c r="D13521" s="13"/>
      <c r="G13521" s="13"/>
    </row>
    <row r="13522" spans="4:7" x14ac:dyDescent="0.2">
      <c r="D13522" s="13"/>
      <c r="G13522" s="13"/>
    </row>
    <row r="13523" spans="4:7" x14ac:dyDescent="0.2">
      <c r="D13523" s="13"/>
      <c r="G13523" s="13"/>
    </row>
    <row r="13524" spans="4:7" x14ac:dyDescent="0.2">
      <c r="D13524" s="13"/>
      <c r="G13524" s="13"/>
    </row>
    <row r="13525" spans="4:7" x14ac:dyDescent="0.2">
      <c r="D13525" s="13"/>
      <c r="G13525" s="13"/>
    </row>
    <row r="13526" spans="4:7" x14ac:dyDescent="0.2">
      <c r="D13526" s="13"/>
      <c r="G13526" s="13"/>
    </row>
    <row r="13527" spans="4:7" x14ac:dyDescent="0.2">
      <c r="D13527" s="13"/>
      <c r="G13527" s="13"/>
    </row>
    <row r="13528" spans="4:7" x14ac:dyDescent="0.2">
      <c r="D13528" s="13"/>
      <c r="G13528" s="13"/>
    </row>
    <row r="13529" spans="4:7" x14ac:dyDescent="0.2">
      <c r="D13529" s="13"/>
      <c r="G13529" s="13"/>
    </row>
    <row r="13530" spans="4:7" x14ac:dyDescent="0.2">
      <c r="D13530" s="13"/>
      <c r="G13530" s="13"/>
    </row>
    <row r="13531" spans="4:7" x14ac:dyDescent="0.2">
      <c r="D13531" s="13"/>
      <c r="G13531" s="13"/>
    </row>
    <row r="13532" spans="4:7" x14ac:dyDescent="0.2">
      <c r="D13532" s="13"/>
      <c r="G13532" s="13"/>
    </row>
    <row r="13533" spans="4:7" x14ac:dyDescent="0.2">
      <c r="D13533" s="13"/>
      <c r="G13533" s="13"/>
    </row>
    <row r="13534" spans="4:7" x14ac:dyDescent="0.2">
      <c r="D13534" s="13"/>
      <c r="G13534" s="13"/>
    </row>
    <row r="13535" spans="4:7" x14ac:dyDescent="0.2">
      <c r="D13535" s="13"/>
      <c r="G13535" s="13"/>
    </row>
    <row r="13536" spans="4:7" x14ac:dyDescent="0.2">
      <c r="D13536" s="13"/>
      <c r="G13536" s="13"/>
    </row>
    <row r="13537" spans="4:7" x14ac:dyDescent="0.2">
      <c r="D13537" s="13"/>
      <c r="G13537" s="13"/>
    </row>
    <row r="13538" spans="4:7" x14ac:dyDescent="0.2">
      <c r="D13538" s="13"/>
      <c r="G13538" s="13"/>
    </row>
    <row r="13539" spans="4:7" x14ac:dyDescent="0.2">
      <c r="D13539" s="13"/>
      <c r="G13539" s="13"/>
    </row>
    <row r="13540" spans="4:7" x14ac:dyDescent="0.2">
      <c r="D13540" s="13"/>
      <c r="G13540" s="13"/>
    </row>
    <row r="13541" spans="4:7" x14ac:dyDescent="0.2">
      <c r="D13541" s="13"/>
      <c r="G13541" s="13"/>
    </row>
    <row r="13542" spans="4:7" x14ac:dyDescent="0.2">
      <c r="D13542" s="13"/>
      <c r="G13542" s="13"/>
    </row>
    <row r="13543" spans="4:7" x14ac:dyDescent="0.2">
      <c r="D13543" s="13"/>
      <c r="G13543" s="13"/>
    </row>
    <row r="13544" spans="4:7" x14ac:dyDescent="0.2">
      <c r="D13544" s="13"/>
      <c r="G13544" s="13"/>
    </row>
    <row r="13545" spans="4:7" x14ac:dyDescent="0.2">
      <c r="D13545" s="13"/>
      <c r="G13545" s="13"/>
    </row>
    <row r="13546" spans="4:7" x14ac:dyDescent="0.2">
      <c r="D13546" s="13"/>
      <c r="G13546" s="13"/>
    </row>
    <row r="13547" spans="4:7" x14ac:dyDescent="0.2">
      <c r="D13547" s="13"/>
      <c r="G13547" s="13"/>
    </row>
    <row r="13548" spans="4:7" x14ac:dyDescent="0.2">
      <c r="D13548" s="13"/>
      <c r="G13548" s="13"/>
    </row>
    <row r="13549" spans="4:7" x14ac:dyDescent="0.2">
      <c r="D13549" s="13"/>
      <c r="G13549" s="13"/>
    </row>
    <row r="13550" spans="4:7" x14ac:dyDescent="0.2">
      <c r="D13550" s="13"/>
      <c r="G13550" s="13"/>
    </row>
    <row r="13551" spans="4:7" x14ac:dyDescent="0.2">
      <c r="D13551" s="13"/>
      <c r="G13551" s="13"/>
    </row>
    <row r="13552" spans="4:7" x14ac:dyDescent="0.2">
      <c r="D13552" s="13"/>
      <c r="G13552" s="13"/>
    </row>
    <row r="13553" spans="4:7" x14ac:dyDescent="0.2">
      <c r="D13553" s="13"/>
      <c r="G13553" s="13"/>
    </row>
    <row r="13554" spans="4:7" x14ac:dyDescent="0.2">
      <c r="D13554" s="13"/>
      <c r="G13554" s="13"/>
    </row>
    <row r="13555" spans="4:7" x14ac:dyDescent="0.2">
      <c r="D13555" s="13"/>
      <c r="G13555" s="13"/>
    </row>
    <row r="13556" spans="4:7" x14ac:dyDescent="0.2">
      <c r="D13556" s="13"/>
      <c r="G13556" s="13"/>
    </row>
    <row r="13557" spans="4:7" x14ac:dyDescent="0.2">
      <c r="D13557" s="13"/>
      <c r="G13557" s="13"/>
    </row>
    <row r="13558" spans="4:7" x14ac:dyDescent="0.2">
      <c r="D13558" s="13"/>
      <c r="G13558" s="13"/>
    </row>
    <row r="13559" spans="4:7" x14ac:dyDescent="0.2">
      <c r="D13559" s="13"/>
      <c r="G13559" s="13"/>
    </row>
    <row r="13560" spans="4:7" x14ac:dyDescent="0.2">
      <c r="D13560" s="13"/>
      <c r="G13560" s="13"/>
    </row>
    <row r="13561" spans="4:7" x14ac:dyDescent="0.2">
      <c r="D13561" s="13"/>
      <c r="G13561" s="13"/>
    </row>
    <row r="13562" spans="4:7" x14ac:dyDescent="0.2">
      <c r="D13562" s="13"/>
      <c r="G13562" s="13"/>
    </row>
    <row r="13563" spans="4:7" x14ac:dyDescent="0.2">
      <c r="D13563" s="13"/>
      <c r="G13563" s="13"/>
    </row>
    <row r="13564" spans="4:7" x14ac:dyDescent="0.2">
      <c r="D13564" s="13"/>
      <c r="G13564" s="13"/>
    </row>
    <row r="13565" spans="4:7" x14ac:dyDescent="0.2">
      <c r="D13565" s="13"/>
      <c r="G13565" s="13"/>
    </row>
    <row r="13566" spans="4:7" x14ac:dyDescent="0.2">
      <c r="D13566" s="13"/>
      <c r="G13566" s="13"/>
    </row>
    <row r="13567" spans="4:7" x14ac:dyDescent="0.2">
      <c r="D13567" s="13"/>
      <c r="G13567" s="13"/>
    </row>
    <row r="13568" spans="4:7" x14ac:dyDescent="0.2">
      <c r="D13568" s="13"/>
      <c r="G13568" s="13"/>
    </row>
    <row r="13569" spans="4:7" x14ac:dyDescent="0.2">
      <c r="D13569" s="13"/>
      <c r="G13569" s="13"/>
    </row>
    <row r="13570" spans="4:7" x14ac:dyDescent="0.2">
      <c r="D13570" s="13"/>
      <c r="G13570" s="13"/>
    </row>
    <row r="13571" spans="4:7" x14ac:dyDescent="0.2">
      <c r="D13571" s="13"/>
      <c r="G13571" s="13"/>
    </row>
    <row r="13572" spans="4:7" x14ac:dyDescent="0.2">
      <c r="D13572" s="13"/>
      <c r="G13572" s="13"/>
    </row>
    <row r="13573" spans="4:7" x14ac:dyDescent="0.2">
      <c r="D13573" s="13"/>
      <c r="G13573" s="13"/>
    </row>
    <row r="13574" spans="4:7" x14ac:dyDescent="0.2">
      <c r="D13574" s="13"/>
      <c r="G13574" s="13"/>
    </row>
    <row r="13575" spans="4:7" x14ac:dyDescent="0.2">
      <c r="D13575" s="13"/>
      <c r="G13575" s="13"/>
    </row>
    <row r="13576" spans="4:7" x14ac:dyDescent="0.2">
      <c r="D13576" s="13"/>
      <c r="G13576" s="13"/>
    </row>
    <row r="13577" spans="4:7" x14ac:dyDescent="0.2">
      <c r="D13577" s="13"/>
      <c r="G13577" s="13"/>
    </row>
    <row r="13578" spans="4:7" x14ac:dyDescent="0.2">
      <c r="D13578" s="13"/>
      <c r="G13578" s="13"/>
    </row>
    <row r="13579" spans="4:7" x14ac:dyDescent="0.2">
      <c r="D13579" s="13"/>
      <c r="G13579" s="13"/>
    </row>
    <row r="13580" spans="4:7" x14ac:dyDescent="0.2">
      <c r="D13580" s="13"/>
      <c r="G13580" s="13"/>
    </row>
    <row r="13581" spans="4:7" x14ac:dyDescent="0.2">
      <c r="D13581" s="13"/>
      <c r="G13581" s="13"/>
    </row>
    <row r="13582" spans="4:7" x14ac:dyDescent="0.2">
      <c r="D13582" s="13"/>
      <c r="G13582" s="13"/>
    </row>
    <row r="13583" spans="4:7" x14ac:dyDescent="0.2">
      <c r="D13583" s="13"/>
      <c r="G13583" s="13"/>
    </row>
    <row r="13584" spans="4:7" x14ac:dyDescent="0.2">
      <c r="D13584" s="13"/>
      <c r="G13584" s="13"/>
    </row>
    <row r="13585" spans="4:7" x14ac:dyDescent="0.2">
      <c r="D13585" s="13"/>
      <c r="G13585" s="13"/>
    </row>
    <row r="13586" spans="4:7" x14ac:dyDescent="0.2">
      <c r="D13586" s="13"/>
      <c r="G13586" s="13"/>
    </row>
    <row r="13587" spans="4:7" x14ac:dyDescent="0.2">
      <c r="D13587" s="13"/>
      <c r="G13587" s="13"/>
    </row>
    <row r="13588" spans="4:7" x14ac:dyDescent="0.2">
      <c r="D13588" s="13"/>
      <c r="G13588" s="13"/>
    </row>
    <row r="13589" spans="4:7" x14ac:dyDescent="0.2">
      <c r="D13589" s="13"/>
      <c r="G13589" s="13"/>
    </row>
    <row r="13590" spans="4:7" x14ac:dyDescent="0.2">
      <c r="D13590" s="13"/>
      <c r="G13590" s="13"/>
    </row>
    <row r="13591" spans="4:7" x14ac:dyDescent="0.2">
      <c r="D13591" s="13"/>
      <c r="G13591" s="13"/>
    </row>
    <row r="13592" spans="4:7" x14ac:dyDescent="0.2">
      <c r="D13592" s="13"/>
      <c r="G13592" s="13"/>
    </row>
    <row r="13593" spans="4:7" x14ac:dyDescent="0.2">
      <c r="D13593" s="13"/>
      <c r="G13593" s="13"/>
    </row>
    <row r="13594" spans="4:7" x14ac:dyDescent="0.2">
      <c r="D13594" s="13"/>
      <c r="G13594" s="13"/>
    </row>
    <row r="13595" spans="4:7" x14ac:dyDescent="0.2">
      <c r="D13595" s="13"/>
      <c r="G13595" s="13"/>
    </row>
    <row r="13596" spans="4:7" x14ac:dyDescent="0.2">
      <c r="D13596" s="13"/>
      <c r="G13596" s="13"/>
    </row>
    <row r="13597" spans="4:7" x14ac:dyDescent="0.2">
      <c r="D13597" s="13"/>
      <c r="G13597" s="13"/>
    </row>
    <row r="13598" spans="4:7" x14ac:dyDescent="0.2">
      <c r="D13598" s="13"/>
      <c r="G13598" s="13"/>
    </row>
    <row r="13599" spans="4:7" x14ac:dyDescent="0.2">
      <c r="D13599" s="13"/>
      <c r="G13599" s="13"/>
    </row>
    <row r="13600" spans="4:7" x14ac:dyDescent="0.2">
      <c r="D13600" s="13"/>
      <c r="G13600" s="13"/>
    </row>
    <row r="13601" spans="4:7" x14ac:dyDescent="0.2">
      <c r="D13601" s="13"/>
      <c r="G13601" s="13"/>
    </row>
    <row r="13602" spans="4:7" x14ac:dyDescent="0.2">
      <c r="D13602" s="13"/>
      <c r="G13602" s="13"/>
    </row>
    <row r="13603" spans="4:7" x14ac:dyDescent="0.2">
      <c r="D13603" s="13"/>
      <c r="G13603" s="13"/>
    </row>
    <row r="13604" spans="4:7" x14ac:dyDescent="0.2">
      <c r="D13604" s="13"/>
      <c r="G13604" s="13"/>
    </row>
    <row r="13605" spans="4:7" x14ac:dyDescent="0.2">
      <c r="D13605" s="13"/>
      <c r="G13605" s="13"/>
    </row>
    <row r="13606" spans="4:7" x14ac:dyDescent="0.2">
      <c r="D13606" s="13"/>
      <c r="G13606" s="13"/>
    </row>
    <row r="13607" spans="4:7" x14ac:dyDescent="0.2">
      <c r="D13607" s="13"/>
      <c r="G13607" s="13"/>
    </row>
    <row r="13608" spans="4:7" x14ac:dyDescent="0.2">
      <c r="D13608" s="13"/>
      <c r="G13608" s="13"/>
    </row>
    <row r="13609" spans="4:7" x14ac:dyDescent="0.2">
      <c r="D13609" s="13"/>
      <c r="G13609" s="13"/>
    </row>
    <row r="13610" spans="4:7" x14ac:dyDescent="0.2">
      <c r="D13610" s="13"/>
      <c r="G13610" s="13"/>
    </row>
    <row r="13611" spans="4:7" x14ac:dyDescent="0.2">
      <c r="D13611" s="13"/>
      <c r="G13611" s="13"/>
    </row>
    <row r="13612" spans="4:7" x14ac:dyDescent="0.2">
      <c r="D13612" s="13"/>
      <c r="G13612" s="13"/>
    </row>
    <row r="13613" spans="4:7" x14ac:dyDescent="0.2">
      <c r="D13613" s="13"/>
      <c r="G13613" s="13"/>
    </row>
    <row r="13614" spans="4:7" x14ac:dyDescent="0.2">
      <c r="D13614" s="13"/>
      <c r="G13614" s="13"/>
    </row>
    <row r="13615" spans="4:7" x14ac:dyDescent="0.2">
      <c r="D13615" s="13"/>
      <c r="G13615" s="13"/>
    </row>
    <row r="13616" spans="4:7" x14ac:dyDescent="0.2">
      <c r="D13616" s="13"/>
      <c r="G13616" s="13"/>
    </row>
    <row r="13617" spans="4:7" x14ac:dyDescent="0.2">
      <c r="D13617" s="13"/>
      <c r="G13617" s="13"/>
    </row>
    <row r="13618" spans="4:7" x14ac:dyDescent="0.2">
      <c r="D13618" s="13"/>
      <c r="G13618" s="13"/>
    </row>
    <row r="13619" spans="4:7" x14ac:dyDescent="0.2">
      <c r="D13619" s="13"/>
      <c r="G13619" s="13"/>
    </row>
    <row r="13620" spans="4:7" x14ac:dyDescent="0.2">
      <c r="D13620" s="13"/>
      <c r="G13620" s="13"/>
    </row>
    <row r="13621" spans="4:7" x14ac:dyDescent="0.2">
      <c r="D13621" s="13"/>
      <c r="G13621" s="13"/>
    </row>
    <row r="13622" spans="4:7" x14ac:dyDescent="0.2">
      <c r="D13622" s="13"/>
      <c r="G13622" s="13"/>
    </row>
    <row r="13623" spans="4:7" x14ac:dyDescent="0.2">
      <c r="D13623" s="13"/>
      <c r="G13623" s="13"/>
    </row>
    <row r="13624" spans="4:7" x14ac:dyDescent="0.2">
      <c r="D13624" s="13"/>
      <c r="G13624" s="13"/>
    </row>
    <row r="13625" spans="4:7" x14ac:dyDescent="0.2">
      <c r="D13625" s="13"/>
      <c r="G13625" s="13"/>
    </row>
    <row r="13626" spans="4:7" x14ac:dyDescent="0.2">
      <c r="D13626" s="13"/>
      <c r="G13626" s="13"/>
    </row>
    <row r="13627" spans="4:7" x14ac:dyDescent="0.2">
      <c r="D13627" s="13"/>
      <c r="G13627" s="13"/>
    </row>
    <row r="13628" spans="4:7" x14ac:dyDescent="0.2">
      <c r="D13628" s="13"/>
      <c r="G13628" s="13"/>
    </row>
    <row r="13629" spans="4:7" x14ac:dyDescent="0.2">
      <c r="D13629" s="13"/>
      <c r="G13629" s="13"/>
    </row>
    <row r="13630" spans="4:7" x14ac:dyDescent="0.2">
      <c r="D13630" s="13"/>
      <c r="G13630" s="13"/>
    </row>
    <row r="13631" spans="4:7" x14ac:dyDescent="0.2">
      <c r="D13631" s="13"/>
      <c r="G13631" s="13"/>
    </row>
    <row r="13632" spans="4:7" x14ac:dyDescent="0.2">
      <c r="D13632" s="13"/>
      <c r="G13632" s="13"/>
    </row>
    <row r="13633" spans="4:7" x14ac:dyDescent="0.2">
      <c r="D13633" s="13"/>
      <c r="G13633" s="13"/>
    </row>
    <row r="13634" spans="4:7" x14ac:dyDescent="0.2">
      <c r="D13634" s="13"/>
      <c r="G13634" s="13"/>
    </row>
    <row r="13635" spans="4:7" x14ac:dyDescent="0.2">
      <c r="D13635" s="13"/>
      <c r="G13635" s="13"/>
    </row>
    <row r="13636" spans="4:7" x14ac:dyDescent="0.2">
      <c r="D13636" s="13"/>
      <c r="G13636" s="13"/>
    </row>
    <row r="13637" spans="4:7" x14ac:dyDescent="0.2">
      <c r="D13637" s="13"/>
      <c r="G13637" s="13"/>
    </row>
    <row r="13638" spans="4:7" x14ac:dyDescent="0.2">
      <c r="D13638" s="13"/>
      <c r="G13638" s="13"/>
    </row>
    <row r="13639" spans="4:7" x14ac:dyDescent="0.2">
      <c r="D13639" s="13"/>
      <c r="G13639" s="13"/>
    </row>
    <row r="13640" spans="4:7" x14ac:dyDescent="0.2">
      <c r="D13640" s="13"/>
      <c r="G13640" s="13"/>
    </row>
    <row r="13641" spans="4:7" x14ac:dyDescent="0.2">
      <c r="D13641" s="13"/>
      <c r="G13641" s="13"/>
    </row>
    <row r="13642" spans="4:7" x14ac:dyDescent="0.2">
      <c r="D13642" s="13"/>
      <c r="G13642" s="13"/>
    </row>
    <row r="13643" spans="4:7" x14ac:dyDescent="0.2">
      <c r="D13643" s="13"/>
      <c r="G13643" s="13"/>
    </row>
    <row r="13644" spans="4:7" x14ac:dyDescent="0.2">
      <c r="D13644" s="13"/>
      <c r="G13644" s="13"/>
    </row>
    <row r="13645" spans="4:7" x14ac:dyDescent="0.2">
      <c r="D13645" s="13"/>
      <c r="G13645" s="13"/>
    </row>
    <row r="13646" spans="4:7" x14ac:dyDescent="0.2">
      <c r="D13646" s="13"/>
      <c r="G13646" s="13"/>
    </row>
    <row r="13647" spans="4:7" x14ac:dyDescent="0.2">
      <c r="D13647" s="13"/>
      <c r="G13647" s="13"/>
    </row>
    <row r="13648" spans="4:7" x14ac:dyDescent="0.2">
      <c r="D13648" s="13"/>
      <c r="G13648" s="13"/>
    </row>
    <row r="13649" spans="4:7" x14ac:dyDescent="0.2">
      <c r="D13649" s="13"/>
      <c r="G13649" s="13"/>
    </row>
    <row r="13650" spans="4:7" x14ac:dyDescent="0.2">
      <c r="D13650" s="13"/>
      <c r="G13650" s="13"/>
    </row>
    <row r="13651" spans="4:7" x14ac:dyDescent="0.2">
      <c r="D13651" s="13"/>
      <c r="G13651" s="13"/>
    </row>
    <row r="13652" spans="4:7" x14ac:dyDescent="0.2">
      <c r="D13652" s="13"/>
      <c r="G13652" s="13"/>
    </row>
    <row r="13653" spans="4:7" x14ac:dyDescent="0.2">
      <c r="D13653" s="13"/>
      <c r="G13653" s="13"/>
    </row>
    <row r="13654" spans="4:7" x14ac:dyDescent="0.2">
      <c r="D13654" s="13"/>
      <c r="G13654" s="13"/>
    </row>
    <row r="13655" spans="4:7" x14ac:dyDescent="0.2">
      <c r="D13655" s="13"/>
      <c r="G13655" s="13"/>
    </row>
    <row r="13656" spans="4:7" x14ac:dyDescent="0.2">
      <c r="D13656" s="13"/>
      <c r="G13656" s="13"/>
    </row>
    <row r="13657" spans="4:7" x14ac:dyDescent="0.2">
      <c r="D13657" s="13"/>
      <c r="G13657" s="13"/>
    </row>
    <row r="13658" spans="4:7" x14ac:dyDescent="0.2">
      <c r="D13658" s="13"/>
      <c r="G13658" s="13"/>
    </row>
    <row r="13659" spans="4:7" x14ac:dyDescent="0.2">
      <c r="D13659" s="13"/>
      <c r="G13659" s="13"/>
    </row>
    <row r="13660" spans="4:7" x14ac:dyDescent="0.2">
      <c r="D13660" s="13"/>
      <c r="G13660" s="13"/>
    </row>
    <row r="13661" spans="4:7" x14ac:dyDescent="0.2">
      <c r="D13661" s="13"/>
      <c r="G13661" s="13"/>
    </row>
    <row r="13662" spans="4:7" x14ac:dyDescent="0.2">
      <c r="D13662" s="13"/>
      <c r="G13662" s="13"/>
    </row>
    <row r="13663" spans="4:7" x14ac:dyDescent="0.2">
      <c r="D13663" s="13"/>
      <c r="G13663" s="13"/>
    </row>
    <row r="13664" spans="4:7" x14ac:dyDescent="0.2">
      <c r="D13664" s="13"/>
      <c r="G13664" s="13"/>
    </row>
    <row r="13665" spans="4:7" x14ac:dyDescent="0.2">
      <c r="D13665" s="13"/>
      <c r="G13665" s="13"/>
    </row>
    <row r="13666" spans="4:7" x14ac:dyDescent="0.2">
      <c r="D13666" s="13"/>
      <c r="G13666" s="13"/>
    </row>
    <row r="13667" spans="4:7" x14ac:dyDescent="0.2">
      <c r="D13667" s="13"/>
      <c r="G13667" s="13"/>
    </row>
    <row r="13668" spans="4:7" x14ac:dyDescent="0.2">
      <c r="D13668" s="13"/>
      <c r="G13668" s="13"/>
    </row>
    <row r="13669" spans="4:7" x14ac:dyDescent="0.2">
      <c r="D13669" s="13"/>
      <c r="G13669" s="13"/>
    </row>
    <row r="13670" spans="4:7" x14ac:dyDescent="0.2">
      <c r="D13670" s="13"/>
      <c r="G13670" s="13"/>
    </row>
    <row r="13671" spans="4:7" x14ac:dyDescent="0.2">
      <c r="D13671" s="13"/>
      <c r="G13671" s="13"/>
    </row>
    <row r="13672" spans="4:7" x14ac:dyDescent="0.2">
      <c r="D13672" s="13"/>
      <c r="G13672" s="13"/>
    </row>
    <row r="13673" spans="4:7" x14ac:dyDescent="0.2">
      <c r="D13673" s="13"/>
      <c r="G13673" s="13"/>
    </row>
    <row r="13674" spans="4:7" x14ac:dyDescent="0.2">
      <c r="D13674" s="13"/>
      <c r="G13674" s="13"/>
    </row>
    <row r="13675" spans="4:7" x14ac:dyDescent="0.2">
      <c r="D13675" s="13"/>
      <c r="G13675" s="13"/>
    </row>
    <row r="13676" spans="4:7" x14ac:dyDescent="0.2">
      <c r="D13676" s="13"/>
      <c r="G13676" s="13"/>
    </row>
    <row r="13677" spans="4:7" x14ac:dyDescent="0.2">
      <c r="D13677" s="13"/>
      <c r="G13677" s="13"/>
    </row>
    <row r="13678" spans="4:7" x14ac:dyDescent="0.2">
      <c r="D13678" s="13"/>
      <c r="G13678" s="13"/>
    </row>
    <row r="13679" spans="4:7" x14ac:dyDescent="0.2">
      <c r="D13679" s="13"/>
      <c r="G13679" s="13"/>
    </row>
    <row r="13680" spans="4:7" x14ac:dyDescent="0.2">
      <c r="D13680" s="13"/>
      <c r="G13680" s="13"/>
    </row>
    <row r="13681" spans="4:7" x14ac:dyDescent="0.2">
      <c r="D13681" s="13"/>
      <c r="G13681" s="13"/>
    </row>
    <row r="13682" spans="4:7" x14ac:dyDescent="0.2">
      <c r="D13682" s="13"/>
      <c r="G13682" s="13"/>
    </row>
    <row r="13683" spans="4:7" x14ac:dyDescent="0.2">
      <c r="D13683" s="13"/>
      <c r="G13683" s="13"/>
    </row>
    <row r="13684" spans="4:7" x14ac:dyDescent="0.2">
      <c r="D13684" s="13"/>
      <c r="G13684" s="13"/>
    </row>
    <row r="13685" spans="4:7" x14ac:dyDescent="0.2">
      <c r="D13685" s="13"/>
      <c r="G13685" s="13"/>
    </row>
    <row r="13686" spans="4:7" x14ac:dyDescent="0.2">
      <c r="D13686" s="13"/>
      <c r="G13686" s="13"/>
    </row>
    <row r="13687" spans="4:7" x14ac:dyDescent="0.2">
      <c r="D13687" s="13"/>
      <c r="G13687" s="13"/>
    </row>
    <row r="13688" spans="4:7" x14ac:dyDescent="0.2">
      <c r="D13688" s="13"/>
      <c r="G13688" s="13"/>
    </row>
    <row r="13689" spans="4:7" x14ac:dyDescent="0.2">
      <c r="D13689" s="13"/>
      <c r="G13689" s="13"/>
    </row>
    <row r="13690" spans="4:7" x14ac:dyDescent="0.2">
      <c r="D13690" s="13"/>
      <c r="G13690" s="13"/>
    </row>
    <row r="13691" spans="4:7" x14ac:dyDescent="0.2">
      <c r="D13691" s="13"/>
      <c r="G13691" s="13"/>
    </row>
    <row r="13692" spans="4:7" x14ac:dyDescent="0.2">
      <c r="D13692" s="13"/>
      <c r="G13692" s="13"/>
    </row>
    <row r="13693" spans="4:7" x14ac:dyDescent="0.2">
      <c r="D13693" s="13"/>
      <c r="G13693" s="13"/>
    </row>
    <row r="13694" spans="4:7" x14ac:dyDescent="0.2">
      <c r="D13694" s="13"/>
      <c r="G13694" s="13"/>
    </row>
    <row r="13695" spans="4:7" x14ac:dyDescent="0.2">
      <c r="D13695" s="13"/>
      <c r="G13695" s="13"/>
    </row>
    <row r="13696" spans="4:7" x14ac:dyDescent="0.2">
      <c r="D13696" s="13"/>
      <c r="G13696" s="13"/>
    </row>
    <row r="13697" spans="4:7" x14ac:dyDescent="0.2">
      <c r="D13697" s="13"/>
      <c r="G13697" s="13"/>
    </row>
    <row r="13698" spans="4:7" x14ac:dyDescent="0.2">
      <c r="D13698" s="13"/>
      <c r="G13698" s="13"/>
    </row>
    <row r="13699" spans="4:7" x14ac:dyDescent="0.2">
      <c r="D13699" s="13"/>
      <c r="G13699" s="13"/>
    </row>
    <row r="13700" spans="4:7" x14ac:dyDescent="0.2">
      <c r="D13700" s="13"/>
      <c r="G13700" s="13"/>
    </row>
    <row r="13701" spans="4:7" x14ac:dyDescent="0.2">
      <c r="D13701" s="13"/>
      <c r="G13701" s="13"/>
    </row>
    <row r="13702" spans="4:7" x14ac:dyDescent="0.2">
      <c r="D13702" s="13"/>
      <c r="G13702" s="13"/>
    </row>
    <row r="13703" spans="4:7" x14ac:dyDescent="0.2">
      <c r="D13703" s="13"/>
      <c r="G13703" s="13"/>
    </row>
    <row r="13704" spans="4:7" x14ac:dyDescent="0.2">
      <c r="D13704" s="13"/>
      <c r="G13704" s="13"/>
    </row>
    <row r="13705" spans="4:7" x14ac:dyDescent="0.2">
      <c r="D13705" s="13"/>
      <c r="G13705" s="13"/>
    </row>
    <row r="13706" spans="4:7" x14ac:dyDescent="0.2">
      <c r="D13706" s="13"/>
      <c r="G13706" s="13"/>
    </row>
    <row r="13707" spans="4:7" x14ac:dyDescent="0.2">
      <c r="D13707" s="13"/>
      <c r="G13707" s="13"/>
    </row>
    <row r="13708" spans="4:7" x14ac:dyDescent="0.2">
      <c r="D13708" s="13"/>
      <c r="G13708" s="13"/>
    </row>
    <row r="13709" spans="4:7" x14ac:dyDescent="0.2">
      <c r="D13709" s="13"/>
      <c r="G13709" s="13"/>
    </row>
    <row r="13710" spans="4:7" x14ac:dyDescent="0.2">
      <c r="D13710" s="13"/>
      <c r="G13710" s="13"/>
    </row>
    <row r="13711" spans="4:7" x14ac:dyDescent="0.2">
      <c r="D13711" s="13"/>
      <c r="G13711" s="13"/>
    </row>
    <row r="13712" spans="4:7" x14ac:dyDescent="0.2">
      <c r="D13712" s="13"/>
      <c r="G13712" s="13"/>
    </row>
    <row r="13713" spans="4:7" x14ac:dyDescent="0.2">
      <c r="D13713" s="13"/>
      <c r="G13713" s="13"/>
    </row>
    <row r="13714" spans="4:7" x14ac:dyDescent="0.2">
      <c r="D13714" s="13"/>
      <c r="G13714" s="13"/>
    </row>
    <row r="13715" spans="4:7" x14ac:dyDescent="0.2">
      <c r="D13715" s="13"/>
      <c r="G13715" s="13"/>
    </row>
    <row r="13716" spans="4:7" x14ac:dyDescent="0.2">
      <c r="D13716" s="13"/>
      <c r="G13716" s="13"/>
    </row>
    <row r="13717" spans="4:7" x14ac:dyDescent="0.2">
      <c r="D13717" s="13"/>
      <c r="G13717" s="13"/>
    </row>
    <row r="13718" spans="4:7" x14ac:dyDescent="0.2">
      <c r="D13718" s="13"/>
      <c r="G13718" s="13"/>
    </row>
    <row r="13719" spans="4:7" x14ac:dyDescent="0.2">
      <c r="D13719" s="13"/>
      <c r="G13719" s="13"/>
    </row>
    <row r="13720" spans="4:7" x14ac:dyDescent="0.2">
      <c r="D13720" s="13"/>
      <c r="G13720" s="13"/>
    </row>
    <row r="13721" spans="4:7" x14ac:dyDescent="0.2">
      <c r="D13721" s="13"/>
      <c r="G13721" s="13"/>
    </row>
    <row r="13722" spans="4:7" x14ac:dyDescent="0.2">
      <c r="D13722" s="13"/>
      <c r="G13722" s="13"/>
    </row>
    <row r="13723" spans="4:7" x14ac:dyDescent="0.2">
      <c r="D13723" s="13"/>
      <c r="G13723" s="13"/>
    </row>
    <row r="13724" spans="4:7" x14ac:dyDescent="0.2">
      <c r="D13724" s="13"/>
      <c r="G13724" s="13"/>
    </row>
    <row r="13725" spans="4:7" x14ac:dyDescent="0.2">
      <c r="D13725" s="13"/>
      <c r="G13725" s="13"/>
    </row>
    <row r="13726" spans="4:7" x14ac:dyDescent="0.2">
      <c r="D13726" s="13"/>
      <c r="G13726" s="13"/>
    </row>
    <row r="13727" spans="4:7" x14ac:dyDescent="0.2">
      <c r="D13727" s="13"/>
      <c r="G13727" s="13"/>
    </row>
    <row r="13728" spans="4:7" x14ac:dyDescent="0.2">
      <c r="D13728" s="13"/>
      <c r="G13728" s="13"/>
    </row>
    <row r="13729" spans="4:7" x14ac:dyDescent="0.2">
      <c r="D13729" s="13"/>
      <c r="G13729" s="13"/>
    </row>
    <row r="13730" spans="4:7" x14ac:dyDescent="0.2">
      <c r="D13730" s="13"/>
      <c r="G13730" s="13"/>
    </row>
    <row r="13731" spans="4:7" x14ac:dyDescent="0.2">
      <c r="D13731" s="13"/>
      <c r="G13731" s="13"/>
    </row>
    <row r="13732" spans="4:7" x14ac:dyDescent="0.2">
      <c r="D13732" s="13"/>
      <c r="G13732" s="13"/>
    </row>
    <row r="13733" spans="4:7" x14ac:dyDescent="0.2">
      <c r="D13733" s="13"/>
      <c r="G13733" s="13"/>
    </row>
    <row r="13734" spans="4:7" x14ac:dyDescent="0.2">
      <c r="D13734" s="13"/>
      <c r="G13734" s="13"/>
    </row>
    <row r="13735" spans="4:7" x14ac:dyDescent="0.2">
      <c r="D13735" s="13"/>
      <c r="G13735" s="13"/>
    </row>
    <row r="13736" spans="4:7" x14ac:dyDescent="0.2">
      <c r="D13736" s="13"/>
      <c r="G13736" s="13"/>
    </row>
    <row r="13737" spans="4:7" x14ac:dyDescent="0.2">
      <c r="D13737" s="13"/>
      <c r="G13737" s="13"/>
    </row>
    <row r="13738" spans="4:7" x14ac:dyDescent="0.2">
      <c r="D13738" s="13"/>
      <c r="G13738" s="13"/>
    </row>
    <row r="13739" spans="4:7" x14ac:dyDescent="0.2">
      <c r="D13739" s="13"/>
      <c r="G13739" s="13"/>
    </row>
    <row r="13740" spans="4:7" x14ac:dyDescent="0.2">
      <c r="D13740" s="13"/>
      <c r="G13740" s="13"/>
    </row>
    <row r="13741" spans="4:7" x14ac:dyDescent="0.2">
      <c r="D13741" s="13"/>
      <c r="G13741" s="13"/>
    </row>
    <row r="13742" spans="4:7" x14ac:dyDescent="0.2">
      <c r="D13742" s="13"/>
      <c r="G13742" s="13"/>
    </row>
    <row r="13743" spans="4:7" x14ac:dyDescent="0.2">
      <c r="D13743" s="13"/>
      <c r="G13743" s="13"/>
    </row>
    <row r="13744" spans="4:7" x14ac:dyDescent="0.2">
      <c r="D13744" s="13"/>
      <c r="G13744" s="13"/>
    </row>
    <row r="13745" spans="4:7" x14ac:dyDescent="0.2">
      <c r="D13745" s="13"/>
      <c r="G13745" s="13"/>
    </row>
    <row r="13746" spans="4:7" x14ac:dyDescent="0.2">
      <c r="D13746" s="13"/>
      <c r="G13746" s="13"/>
    </row>
    <row r="13747" spans="4:7" x14ac:dyDescent="0.2">
      <c r="D13747" s="13"/>
      <c r="G13747" s="13"/>
    </row>
    <row r="13748" spans="4:7" x14ac:dyDescent="0.2">
      <c r="D13748" s="13"/>
      <c r="G13748" s="13"/>
    </row>
    <row r="13749" spans="4:7" x14ac:dyDescent="0.2">
      <c r="D13749" s="13"/>
      <c r="G13749" s="13"/>
    </row>
    <row r="13750" spans="4:7" x14ac:dyDescent="0.2">
      <c r="D13750" s="13"/>
      <c r="G13750" s="13"/>
    </row>
    <row r="13751" spans="4:7" x14ac:dyDescent="0.2">
      <c r="D13751" s="13"/>
      <c r="G13751" s="13"/>
    </row>
    <row r="13752" spans="4:7" x14ac:dyDescent="0.2">
      <c r="D13752" s="13"/>
      <c r="G13752" s="13"/>
    </row>
    <row r="13753" spans="4:7" x14ac:dyDescent="0.2">
      <c r="D13753" s="13"/>
      <c r="G13753" s="13"/>
    </row>
    <row r="13754" spans="4:7" x14ac:dyDescent="0.2">
      <c r="D13754" s="13"/>
      <c r="G13754" s="13"/>
    </row>
    <row r="13755" spans="4:7" x14ac:dyDescent="0.2">
      <c r="D13755" s="13"/>
      <c r="G13755" s="13"/>
    </row>
    <row r="13756" spans="4:7" x14ac:dyDescent="0.2">
      <c r="D13756" s="13"/>
      <c r="G13756" s="13"/>
    </row>
    <row r="13757" spans="4:7" x14ac:dyDescent="0.2">
      <c r="D13757" s="13"/>
      <c r="G13757" s="13"/>
    </row>
    <row r="13758" spans="4:7" x14ac:dyDescent="0.2">
      <c r="D13758" s="13"/>
      <c r="G13758" s="13"/>
    </row>
    <row r="13759" spans="4:7" x14ac:dyDescent="0.2">
      <c r="D13759" s="13"/>
      <c r="G13759" s="13"/>
    </row>
    <row r="13760" spans="4:7" x14ac:dyDescent="0.2">
      <c r="D13760" s="13"/>
      <c r="G13760" s="13"/>
    </row>
    <row r="13761" spans="4:7" x14ac:dyDescent="0.2">
      <c r="D13761" s="13"/>
      <c r="G13761" s="13"/>
    </row>
    <row r="13762" spans="4:7" x14ac:dyDescent="0.2">
      <c r="D13762" s="13"/>
      <c r="G13762" s="13"/>
    </row>
    <row r="13763" spans="4:7" x14ac:dyDescent="0.2">
      <c r="D13763" s="13"/>
      <c r="G13763" s="13"/>
    </row>
    <row r="13764" spans="4:7" x14ac:dyDescent="0.2">
      <c r="D13764" s="13"/>
      <c r="G13764" s="13"/>
    </row>
    <row r="13765" spans="4:7" x14ac:dyDescent="0.2">
      <c r="D13765" s="13"/>
      <c r="G13765" s="13"/>
    </row>
    <row r="13766" spans="4:7" x14ac:dyDescent="0.2">
      <c r="D13766" s="13"/>
      <c r="G13766" s="13"/>
    </row>
    <row r="13767" spans="4:7" x14ac:dyDescent="0.2">
      <c r="D13767" s="13"/>
      <c r="G13767" s="13"/>
    </row>
    <row r="13768" spans="4:7" x14ac:dyDescent="0.2">
      <c r="D13768" s="13"/>
      <c r="G13768" s="13"/>
    </row>
    <row r="13769" spans="4:7" x14ac:dyDescent="0.2">
      <c r="D13769" s="13"/>
      <c r="G13769" s="13"/>
    </row>
    <row r="13770" spans="4:7" x14ac:dyDescent="0.2">
      <c r="D13770" s="13"/>
      <c r="G13770" s="13"/>
    </row>
    <row r="13771" spans="4:7" x14ac:dyDescent="0.2">
      <c r="D13771" s="13"/>
      <c r="G13771" s="13"/>
    </row>
    <row r="13772" spans="4:7" x14ac:dyDescent="0.2">
      <c r="D13772" s="13"/>
      <c r="G13772" s="13"/>
    </row>
    <row r="13773" spans="4:7" x14ac:dyDescent="0.2">
      <c r="D13773" s="13"/>
      <c r="G13773" s="13"/>
    </row>
    <row r="13774" spans="4:7" x14ac:dyDescent="0.2">
      <c r="D13774" s="13"/>
      <c r="G13774" s="13"/>
    </row>
    <row r="13775" spans="4:7" x14ac:dyDescent="0.2">
      <c r="D13775" s="13"/>
      <c r="G13775" s="13"/>
    </row>
    <row r="13776" spans="4:7" x14ac:dyDescent="0.2">
      <c r="D13776" s="13"/>
      <c r="G13776" s="13"/>
    </row>
    <row r="13777" spans="4:7" x14ac:dyDescent="0.2">
      <c r="D13777" s="13"/>
      <c r="G13777" s="13"/>
    </row>
    <row r="13778" spans="4:7" x14ac:dyDescent="0.2">
      <c r="D13778" s="13"/>
      <c r="G13778" s="13"/>
    </row>
    <row r="13779" spans="4:7" x14ac:dyDescent="0.2">
      <c r="D13779" s="13"/>
      <c r="G13779" s="13"/>
    </row>
    <row r="13780" spans="4:7" x14ac:dyDescent="0.2">
      <c r="D13780" s="13"/>
      <c r="G13780" s="13"/>
    </row>
    <row r="13781" spans="4:7" x14ac:dyDescent="0.2">
      <c r="D13781" s="13"/>
      <c r="G13781" s="13"/>
    </row>
    <row r="13782" spans="4:7" x14ac:dyDescent="0.2">
      <c r="D13782" s="13"/>
      <c r="G13782" s="13"/>
    </row>
    <row r="13783" spans="4:7" x14ac:dyDescent="0.2">
      <c r="D13783" s="13"/>
      <c r="G13783" s="13"/>
    </row>
    <row r="13784" spans="4:7" x14ac:dyDescent="0.2">
      <c r="D13784" s="13"/>
      <c r="G13784" s="13"/>
    </row>
    <row r="13785" spans="4:7" x14ac:dyDescent="0.2">
      <c r="D13785" s="13"/>
      <c r="G13785" s="13"/>
    </row>
    <row r="13786" spans="4:7" x14ac:dyDescent="0.2">
      <c r="D13786" s="13"/>
      <c r="G13786" s="13"/>
    </row>
    <row r="13787" spans="4:7" x14ac:dyDescent="0.2">
      <c r="D13787" s="13"/>
      <c r="G13787" s="13"/>
    </row>
    <row r="13788" spans="4:7" x14ac:dyDescent="0.2">
      <c r="D13788" s="13"/>
      <c r="G13788" s="13"/>
    </row>
    <row r="13789" spans="4:7" x14ac:dyDescent="0.2">
      <c r="D13789" s="13"/>
      <c r="G13789" s="13"/>
    </row>
    <row r="13790" spans="4:7" x14ac:dyDescent="0.2">
      <c r="D13790" s="13"/>
      <c r="G13790" s="13"/>
    </row>
    <row r="13791" spans="4:7" x14ac:dyDescent="0.2">
      <c r="D13791" s="13"/>
      <c r="G13791" s="13"/>
    </row>
    <row r="13792" spans="4:7" x14ac:dyDescent="0.2">
      <c r="D13792" s="13"/>
      <c r="G13792" s="13"/>
    </row>
    <row r="13793" spans="4:7" x14ac:dyDescent="0.2">
      <c r="D13793" s="13"/>
      <c r="G13793" s="13"/>
    </row>
    <row r="13794" spans="4:7" x14ac:dyDescent="0.2">
      <c r="D13794" s="13"/>
      <c r="G13794" s="13"/>
    </row>
    <row r="13795" spans="4:7" x14ac:dyDescent="0.2">
      <c r="D13795" s="13"/>
      <c r="G13795" s="13"/>
    </row>
    <row r="13796" spans="4:7" x14ac:dyDescent="0.2">
      <c r="D13796" s="13"/>
      <c r="G13796" s="13"/>
    </row>
    <row r="13797" spans="4:7" x14ac:dyDescent="0.2">
      <c r="D13797" s="13"/>
      <c r="G13797" s="13"/>
    </row>
    <row r="13798" spans="4:7" x14ac:dyDescent="0.2">
      <c r="D13798" s="13"/>
      <c r="G13798" s="13"/>
    </row>
    <row r="13799" spans="4:7" x14ac:dyDescent="0.2">
      <c r="D13799" s="13"/>
      <c r="G13799" s="13"/>
    </row>
    <row r="13800" spans="4:7" x14ac:dyDescent="0.2">
      <c r="D13800" s="13"/>
      <c r="G13800" s="13"/>
    </row>
    <row r="13801" spans="4:7" x14ac:dyDescent="0.2">
      <c r="D13801" s="13"/>
      <c r="G13801" s="13"/>
    </row>
    <row r="13802" spans="4:7" x14ac:dyDescent="0.2">
      <c r="D13802" s="13"/>
      <c r="G13802" s="13"/>
    </row>
    <row r="13803" spans="4:7" x14ac:dyDescent="0.2">
      <c r="D13803" s="13"/>
      <c r="G13803" s="13"/>
    </row>
    <row r="13804" spans="4:7" x14ac:dyDescent="0.2">
      <c r="D13804" s="13"/>
      <c r="G13804" s="13"/>
    </row>
    <row r="13805" spans="4:7" x14ac:dyDescent="0.2">
      <c r="D13805" s="13"/>
      <c r="G13805" s="13"/>
    </row>
    <row r="13806" spans="4:7" x14ac:dyDescent="0.2">
      <c r="D13806" s="13"/>
      <c r="G13806" s="13"/>
    </row>
    <row r="13807" spans="4:7" x14ac:dyDescent="0.2">
      <c r="D13807" s="13"/>
      <c r="G13807" s="13"/>
    </row>
    <row r="13808" spans="4:7" x14ac:dyDescent="0.2">
      <c r="D13808" s="13"/>
      <c r="G13808" s="13"/>
    </row>
    <row r="13809" spans="4:7" x14ac:dyDescent="0.2">
      <c r="D13809" s="13"/>
      <c r="G13809" s="13"/>
    </row>
    <row r="13810" spans="4:7" x14ac:dyDescent="0.2">
      <c r="D13810" s="13"/>
      <c r="G13810" s="13"/>
    </row>
    <row r="13811" spans="4:7" x14ac:dyDescent="0.2">
      <c r="D13811" s="13"/>
      <c r="G13811" s="13"/>
    </row>
    <row r="13812" spans="4:7" x14ac:dyDescent="0.2">
      <c r="D13812" s="13"/>
      <c r="G13812" s="13"/>
    </row>
    <row r="13813" spans="4:7" x14ac:dyDescent="0.2">
      <c r="D13813" s="13"/>
      <c r="G13813" s="13"/>
    </row>
    <row r="13814" spans="4:7" x14ac:dyDescent="0.2">
      <c r="D13814" s="13"/>
      <c r="G13814" s="13"/>
    </row>
    <row r="13815" spans="4:7" x14ac:dyDescent="0.2">
      <c r="D13815" s="13"/>
      <c r="G13815" s="13"/>
    </row>
    <row r="13816" spans="4:7" x14ac:dyDescent="0.2">
      <c r="D13816" s="13"/>
      <c r="G13816" s="13"/>
    </row>
    <row r="13817" spans="4:7" x14ac:dyDescent="0.2">
      <c r="D13817" s="13"/>
      <c r="G13817" s="13"/>
    </row>
    <row r="13818" spans="4:7" x14ac:dyDescent="0.2">
      <c r="D13818" s="13"/>
      <c r="G13818" s="13"/>
    </row>
    <row r="13819" spans="4:7" x14ac:dyDescent="0.2">
      <c r="D13819" s="13"/>
      <c r="G13819" s="13"/>
    </row>
    <row r="13820" spans="4:7" x14ac:dyDescent="0.2">
      <c r="D13820" s="13"/>
      <c r="G13820" s="13"/>
    </row>
    <row r="13821" spans="4:7" x14ac:dyDescent="0.2">
      <c r="D13821" s="13"/>
      <c r="G13821" s="13"/>
    </row>
    <row r="13822" spans="4:7" x14ac:dyDescent="0.2">
      <c r="D13822" s="13"/>
      <c r="G13822" s="13"/>
    </row>
    <row r="13823" spans="4:7" x14ac:dyDescent="0.2">
      <c r="D13823" s="13"/>
      <c r="G13823" s="13"/>
    </row>
    <row r="13824" spans="4:7" x14ac:dyDescent="0.2">
      <c r="D13824" s="13"/>
      <c r="G13824" s="13"/>
    </row>
    <row r="13825" spans="4:7" x14ac:dyDescent="0.2">
      <c r="D13825" s="13"/>
      <c r="G13825" s="13"/>
    </row>
    <row r="13826" spans="4:7" x14ac:dyDescent="0.2">
      <c r="D13826" s="13"/>
      <c r="G13826" s="13"/>
    </row>
    <row r="13827" spans="4:7" x14ac:dyDescent="0.2">
      <c r="D13827" s="13"/>
      <c r="G13827" s="13"/>
    </row>
    <row r="13828" spans="4:7" x14ac:dyDescent="0.2">
      <c r="D13828" s="13"/>
      <c r="G13828" s="13"/>
    </row>
    <row r="13829" spans="4:7" x14ac:dyDescent="0.2">
      <c r="D13829" s="13"/>
      <c r="G13829" s="13"/>
    </row>
    <row r="13830" spans="4:7" x14ac:dyDescent="0.2">
      <c r="D13830" s="13"/>
      <c r="G13830" s="13"/>
    </row>
    <row r="13831" spans="4:7" x14ac:dyDescent="0.2">
      <c r="D13831" s="13"/>
      <c r="G13831" s="13"/>
    </row>
    <row r="13832" spans="4:7" x14ac:dyDescent="0.2">
      <c r="D13832" s="13"/>
      <c r="G13832" s="13"/>
    </row>
    <row r="13833" spans="4:7" x14ac:dyDescent="0.2">
      <c r="D13833" s="13"/>
      <c r="G13833" s="13"/>
    </row>
    <row r="13834" spans="4:7" x14ac:dyDescent="0.2">
      <c r="D13834" s="13"/>
      <c r="G13834" s="13"/>
    </row>
    <row r="13835" spans="4:7" x14ac:dyDescent="0.2">
      <c r="D13835" s="13"/>
      <c r="G13835" s="13"/>
    </row>
    <row r="13836" spans="4:7" x14ac:dyDescent="0.2">
      <c r="D13836" s="13"/>
      <c r="G13836" s="13"/>
    </row>
    <row r="13837" spans="4:7" x14ac:dyDescent="0.2">
      <c r="D13837" s="13"/>
      <c r="G13837" s="13"/>
    </row>
    <row r="13838" spans="4:7" x14ac:dyDescent="0.2">
      <c r="D13838" s="13"/>
      <c r="G13838" s="13"/>
    </row>
    <row r="13839" spans="4:7" x14ac:dyDescent="0.2">
      <c r="D13839" s="13"/>
      <c r="G13839" s="13"/>
    </row>
    <row r="13840" spans="4:7" x14ac:dyDescent="0.2">
      <c r="D13840" s="13"/>
      <c r="G13840" s="13"/>
    </row>
    <row r="13841" spans="4:7" x14ac:dyDescent="0.2">
      <c r="D13841" s="13"/>
      <c r="G13841" s="13"/>
    </row>
    <row r="13842" spans="4:7" x14ac:dyDescent="0.2">
      <c r="D13842" s="13"/>
      <c r="G13842" s="13"/>
    </row>
    <row r="13843" spans="4:7" x14ac:dyDescent="0.2">
      <c r="D13843" s="13"/>
      <c r="G13843" s="13"/>
    </row>
    <row r="13844" spans="4:7" x14ac:dyDescent="0.2">
      <c r="D13844" s="13"/>
      <c r="G13844" s="13"/>
    </row>
    <row r="13845" spans="4:7" x14ac:dyDescent="0.2">
      <c r="D13845" s="13"/>
      <c r="G13845" s="13"/>
    </row>
    <row r="13846" spans="4:7" x14ac:dyDescent="0.2">
      <c r="D13846" s="13"/>
      <c r="G13846" s="13"/>
    </row>
    <row r="13847" spans="4:7" x14ac:dyDescent="0.2">
      <c r="D13847" s="13"/>
      <c r="G13847" s="13"/>
    </row>
    <row r="13848" spans="4:7" x14ac:dyDescent="0.2">
      <c r="D13848" s="13"/>
      <c r="G13848" s="13"/>
    </row>
    <row r="13849" spans="4:7" x14ac:dyDescent="0.2">
      <c r="D13849" s="13"/>
      <c r="G13849" s="13"/>
    </row>
    <row r="13850" spans="4:7" x14ac:dyDescent="0.2">
      <c r="D13850" s="13"/>
      <c r="G13850" s="13"/>
    </row>
    <row r="13851" spans="4:7" x14ac:dyDescent="0.2">
      <c r="D13851" s="13"/>
      <c r="G13851" s="13"/>
    </row>
    <row r="13852" spans="4:7" x14ac:dyDescent="0.2">
      <c r="D13852" s="13"/>
      <c r="G13852" s="13"/>
    </row>
    <row r="13853" spans="4:7" x14ac:dyDescent="0.2">
      <c r="D13853" s="13"/>
      <c r="G13853" s="13"/>
    </row>
    <row r="13854" spans="4:7" x14ac:dyDescent="0.2">
      <c r="D13854" s="13"/>
      <c r="G13854" s="13"/>
    </row>
    <row r="13855" spans="4:7" x14ac:dyDescent="0.2">
      <c r="D13855" s="13"/>
      <c r="G13855" s="13"/>
    </row>
    <row r="13856" spans="4:7" x14ac:dyDescent="0.2">
      <c r="D13856" s="13"/>
      <c r="G13856" s="13"/>
    </row>
    <row r="13857" spans="4:7" x14ac:dyDescent="0.2">
      <c r="D13857" s="13"/>
      <c r="G13857" s="13"/>
    </row>
    <row r="13858" spans="4:7" x14ac:dyDescent="0.2">
      <c r="D13858" s="13"/>
      <c r="G13858" s="13"/>
    </row>
    <row r="13859" spans="4:7" x14ac:dyDescent="0.2">
      <c r="D13859" s="13"/>
      <c r="G13859" s="13"/>
    </row>
    <row r="13860" spans="4:7" x14ac:dyDescent="0.2">
      <c r="D13860" s="13"/>
      <c r="G13860" s="13"/>
    </row>
    <row r="13861" spans="4:7" x14ac:dyDescent="0.2">
      <c r="D13861" s="13"/>
      <c r="G13861" s="13"/>
    </row>
    <row r="13862" spans="4:7" x14ac:dyDescent="0.2">
      <c r="D13862" s="13"/>
      <c r="G13862" s="13"/>
    </row>
    <row r="13863" spans="4:7" x14ac:dyDescent="0.2">
      <c r="D13863" s="13"/>
      <c r="G13863" s="13"/>
    </row>
    <row r="13864" spans="4:7" x14ac:dyDescent="0.2">
      <c r="D13864" s="13"/>
      <c r="G13864" s="13"/>
    </row>
    <row r="13865" spans="4:7" x14ac:dyDescent="0.2">
      <c r="D13865" s="13"/>
      <c r="G13865" s="13"/>
    </row>
    <row r="13866" spans="4:7" x14ac:dyDescent="0.2">
      <c r="D13866" s="13"/>
      <c r="G13866" s="13"/>
    </row>
    <row r="13867" spans="4:7" x14ac:dyDescent="0.2">
      <c r="D13867" s="13"/>
      <c r="G13867" s="13"/>
    </row>
    <row r="13868" spans="4:7" x14ac:dyDescent="0.2">
      <c r="D13868" s="13"/>
      <c r="G13868" s="13"/>
    </row>
    <row r="13869" spans="4:7" x14ac:dyDescent="0.2">
      <c r="D13869" s="13"/>
      <c r="G13869" s="13"/>
    </row>
    <row r="13870" spans="4:7" x14ac:dyDescent="0.2">
      <c r="D13870" s="13"/>
      <c r="G13870" s="13"/>
    </row>
    <row r="13871" spans="4:7" x14ac:dyDescent="0.2">
      <c r="D13871" s="13"/>
      <c r="G13871" s="13"/>
    </row>
    <row r="13872" spans="4:7" x14ac:dyDescent="0.2">
      <c r="D13872" s="13"/>
      <c r="G13872" s="13"/>
    </row>
    <row r="13873" spans="4:7" x14ac:dyDescent="0.2">
      <c r="D13873" s="13"/>
      <c r="G13873" s="13"/>
    </row>
    <row r="13874" spans="4:7" x14ac:dyDescent="0.2">
      <c r="D13874" s="13"/>
      <c r="G13874" s="13"/>
    </row>
    <row r="13875" spans="4:7" x14ac:dyDescent="0.2">
      <c r="D13875" s="13"/>
      <c r="G13875" s="13"/>
    </row>
    <row r="13876" spans="4:7" x14ac:dyDescent="0.2">
      <c r="D13876" s="13"/>
      <c r="G13876" s="13"/>
    </row>
    <row r="13877" spans="4:7" x14ac:dyDescent="0.2">
      <c r="D13877" s="13"/>
      <c r="G13877" s="13"/>
    </row>
    <row r="13878" spans="4:7" x14ac:dyDescent="0.2">
      <c r="D13878" s="13"/>
      <c r="G13878" s="13"/>
    </row>
    <row r="13879" spans="4:7" x14ac:dyDescent="0.2">
      <c r="D13879" s="13"/>
      <c r="G13879" s="13"/>
    </row>
    <row r="13880" spans="4:7" x14ac:dyDescent="0.2">
      <c r="D13880" s="13"/>
      <c r="G13880" s="13"/>
    </row>
    <row r="13881" spans="4:7" x14ac:dyDescent="0.2">
      <c r="D13881" s="13"/>
      <c r="G13881" s="13"/>
    </row>
    <row r="13882" spans="4:7" x14ac:dyDescent="0.2">
      <c r="D13882" s="13"/>
      <c r="G13882" s="13"/>
    </row>
    <row r="13883" spans="4:7" x14ac:dyDescent="0.2">
      <c r="D13883" s="13"/>
      <c r="G13883" s="13"/>
    </row>
    <row r="13884" spans="4:7" x14ac:dyDescent="0.2">
      <c r="D13884" s="13"/>
      <c r="G13884" s="13"/>
    </row>
    <row r="13885" spans="4:7" x14ac:dyDescent="0.2">
      <c r="D13885" s="13"/>
      <c r="G13885" s="13"/>
    </row>
    <row r="13886" spans="4:7" x14ac:dyDescent="0.2">
      <c r="D13886" s="13"/>
      <c r="G13886" s="13"/>
    </row>
    <row r="13887" spans="4:7" x14ac:dyDescent="0.2">
      <c r="D13887" s="13"/>
      <c r="G13887" s="13"/>
    </row>
    <row r="13888" spans="4:7" x14ac:dyDescent="0.2">
      <c r="D13888" s="13"/>
      <c r="G13888" s="13"/>
    </row>
    <row r="13889" spans="4:7" x14ac:dyDescent="0.2">
      <c r="D13889" s="13"/>
      <c r="G13889" s="13"/>
    </row>
    <row r="13890" spans="4:7" x14ac:dyDescent="0.2">
      <c r="D13890" s="13"/>
      <c r="G13890" s="13"/>
    </row>
    <row r="13891" spans="4:7" x14ac:dyDescent="0.2">
      <c r="D13891" s="13"/>
      <c r="G13891" s="13"/>
    </row>
    <row r="13892" spans="4:7" x14ac:dyDescent="0.2">
      <c r="D13892" s="13"/>
      <c r="G13892" s="13"/>
    </row>
    <row r="13893" spans="4:7" x14ac:dyDescent="0.2">
      <c r="D13893" s="13"/>
      <c r="G13893" s="13"/>
    </row>
    <row r="13894" spans="4:7" x14ac:dyDescent="0.2">
      <c r="D13894" s="13"/>
      <c r="G13894" s="13"/>
    </row>
    <row r="13895" spans="4:7" x14ac:dyDescent="0.2">
      <c r="D13895" s="13"/>
      <c r="G13895" s="13"/>
    </row>
    <row r="13896" spans="4:7" x14ac:dyDescent="0.2">
      <c r="D13896" s="13"/>
      <c r="G13896" s="13"/>
    </row>
    <row r="13897" spans="4:7" x14ac:dyDescent="0.2">
      <c r="D13897" s="13"/>
      <c r="G13897" s="13"/>
    </row>
    <row r="13898" spans="4:7" x14ac:dyDescent="0.2">
      <c r="D13898" s="13"/>
      <c r="G13898" s="13"/>
    </row>
    <row r="13899" spans="4:7" x14ac:dyDescent="0.2">
      <c r="D13899" s="13"/>
      <c r="G13899" s="13"/>
    </row>
    <row r="13900" spans="4:7" x14ac:dyDescent="0.2">
      <c r="D13900" s="13"/>
      <c r="G13900" s="13"/>
    </row>
    <row r="13901" spans="4:7" x14ac:dyDescent="0.2">
      <c r="D13901" s="13"/>
      <c r="G13901" s="13"/>
    </row>
    <row r="13902" spans="4:7" x14ac:dyDescent="0.2">
      <c r="D13902" s="13"/>
      <c r="G13902" s="13"/>
    </row>
    <row r="13903" spans="4:7" x14ac:dyDescent="0.2">
      <c r="D13903" s="13"/>
      <c r="G13903" s="13"/>
    </row>
    <row r="13904" spans="4:7" x14ac:dyDescent="0.2">
      <c r="D13904" s="13"/>
      <c r="G13904" s="13"/>
    </row>
    <row r="13905" spans="4:7" x14ac:dyDescent="0.2">
      <c r="D13905" s="13"/>
      <c r="G13905" s="13"/>
    </row>
    <row r="13906" spans="4:7" x14ac:dyDescent="0.2">
      <c r="D13906" s="13"/>
      <c r="G13906" s="13"/>
    </row>
    <row r="13907" spans="4:7" x14ac:dyDescent="0.2">
      <c r="D13907" s="13"/>
      <c r="G13907" s="13"/>
    </row>
    <row r="13908" spans="4:7" x14ac:dyDescent="0.2">
      <c r="D13908" s="13"/>
      <c r="G13908" s="13"/>
    </row>
    <row r="13909" spans="4:7" x14ac:dyDescent="0.2">
      <c r="D13909" s="13"/>
      <c r="G13909" s="13"/>
    </row>
    <row r="13910" spans="4:7" x14ac:dyDescent="0.2">
      <c r="D13910" s="13"/>
      <c r="G13910" s="13"/>
    </row>
    <row r="13911" spans="4:7" x14ac:dyDescent="0.2">
      <c r="D13911" s="13"/>
      <c r="G13911" s="13"/>
    </row>
    <row r="13912" spans="4:7" x14ac:dyDescent="0.2">
      <c r="D13912" s="13"/>
      <c r="G13912" s="13"/>
    </row>
    <row r="13913" spans="4:7" x14ac:dyDescent="0.2">
      <c r="D13913" s="13"/>
      <c r="G13913" s="13"/>
    </row>
    <row r="13914" spans="4:7" x14ac:dyDescent="0.2">
      <c r="D13914" s="13"/>
      <c r="G13914" s="13"/>
    </row>
    <row r="13915" spans="4:7" x14ac:dyDescent="0.2">
      <c r="D13915" s="13"/>
      <c r="G13915" s="13"/>
    </row>
    <row r="13916" spans="4:7" x14ac:dyDescent="0.2">
      <c r="D13916" s="13"/>
      <c r="G13916" s="13"/>
    </row>
    <row r="13917" spans="4:7" x14ac:dyDescent="0.2">
      <c r="D13917" s="13"/>
      <c r="G13917" s="13"/>
    </row>
    <row r="13918" spans="4:7" x14ac:dyDescent="0.2">
      <c r="D13918" s="13"/>
      <c r="G13918" s="13"/>
    </row>
    <row r="13919" spans="4:7" x14ac:dyDescent="0.2">
      <c r="D13919" s="13"/>
      <c r="G13919" s="13"/>
    </row>
    <row r="13920" spans="4:7" x14ac:dyDescent="0.2">
      <c r="D13920" s="13"/>
      <c r="G13920" s="13"/>
    </row>
    <row r="13921" spans="4:7" x14ac:dyDescent="0.2">
      <c r="D13921" s="13"/>
      <c r="G13921" s="13"/>
    </row>
    <row r="13922" spans="4:7" x14ac:dyDescent="0.2">
      <c r="D13922" s="13"/>
      <c r="G13922" s="13"/>
    </row>
    <row r="13923" spans="4:7" x14ac:dyDescent="0.2">
      <c r="D13923" s="13"/>
      <c r="G13923" s="13"/>
    </row>
    <row r="13924" spans="4:7" x14ac:dyDescent="0.2">
      <c r="D13924" s="13"/>
      <c r="G13924" s="13"/>
    </row>
    <row r="13925" spans="4:7" x14ac:dyDescent="0.2">
      <c r="D13925" s="13"/>
      <c r="G13925" s="13"/>
    </row>
    <row r="13926" spans="4:7" x14ac:dyDescent="0.2">
      <c r="D13926" s="13"/>
      <c r="G13926" s="13"/>
    </row>
    <row r="13927" spans="4:7" x14ac:dyDescent="0.2">
      <c r="D13927" s="13"/>
      <c r="G13927" s="13"/>
    </row>
    <row r="13928" spans="4:7" x14ac:dyDescent="0.2">
      <c r="D13928" s="13"/>
      <c r="G13928" s="13"/>
    </row>
    <row r="13929" spans="4:7" x14ac:dyDescent="0.2">
      <c r="D13929" s="13"/>
      <c r="G13929" s="13"/>
    </row>
    <row r="13930" spans="4:7" x14ac:dyDescent="0.2">
      <c r="D13930" s="13"/>
      <c r="G13930" s="13"/>
    </row>
    <row r="13931" spans="4:7" x14ac:dyDescent="0.2">
      <c r="D13931" s="13"/>
      <c r="G13931" s="13"/>
    </row>
    <row r="13932" spans="4:7" x14ac:dyDescent="0.2">
      <c r="D13932" s="13"/>
      <c r="G13932" s="13"/>
    </row>
    <row r="13933" spans="4:7" x14ac:dyDescent="0.2">
      <c r="D13933" s="13"/>
      <c r="G13933" s="13"/>
    </row>
    <row r="13934" spans="4:7" x14ac:dyDescent="0.2">
      <c r="D13934" s="13"/>
      <c r="G13934" s="13"/>
    </row>
    <row r="13935" spans="4:7" x14ac:dyDescent="0.2">
      <c r="D13935" s="13"/>
      <c r="G13935" s="13"/>
    </row>
    <row r="13936" spans="4:7" x14ac:dyDescent="0.2">
      <c r="D13936" s="13"/>
      <c r="G13936" s="13"/>
    </row>
    <row r="13937" spans="4:7" x14ac:dyDescent="0.2">
      <c r="D13937" s="13"/>
      <c r="G13937" s="13"/>
    </row>
    <row r="13938" spans="4:7" x14ac:dyDescent="0.2">
      <c r="D13938" s="13"/>
      <c r="G13938" s="13"/>
    </row>
    <row r="13939" spans="4:7" x14ac:dyDescent="0.2">
      <c r="D13939" s="13"/>
      <c r="G13939" s="13"/>
    </row>
    <row r="13940" spans="4:7" x14ac:dyDescent="0.2">
      <c r="D13940" s="13"/>
      <c r="G13940" s="13"/>
    </row>
    <row r="13941" spans="4:7" x14ac:dyDescent="0.2">
      <c r="D13941" s="13"/>
      <c r="G13941" s="13"/>
    </row>
    <row r="13942" spans="4:7" x14ac:dyDescent="0.2">
      <c r="D13942" s="13"/>
      <c r="G13942" s="13"/>
    </row>
    <row r="13943" spans="4:7" x14ac:dyDescent="0.2">
      <c r="D13943" s="13"/>
      <c r="G13943" s="13"/>
    </row>
    <row r="13944" spans="4:7" x14ac:dyDescent="0.2">
      <c r="D13944" s="13"/>
      <c r="G13944" s="13"/>
    </row>
    <row r="13945" spans="4:7" x14ac:dyDescent="0.2">
      <c r="D13945" s="13"/>
      <c r="G13945" s="13"/>
    </row>
    <row r="13946" spans="4:7" x14ac:dyDescent="0.2">
      <c r="D13946" s="13"/>
      <c r="G13946" s="13"/>
    </row>
    <row r="13947" spans="4:7" x14ac:dyDescent="0.2">
      <c r="D13947" s="13"/>
      <c r="G13947" s="13"/>
    </row>
    <row r="13948" spans="4:7" x14ac:dyDescent="0.2">
      <c r="D13948" s="13"/>
      <c r="G13948" s="13"/>
    </row>
    <row r="13949" spans="4:7" x14ac:dyDescent="0.2">
      <c r="D13949" s="13"/>
      <c r="G13949" s="13"/>
    </row>
    <row r="13950" spans="4:7" x14ac:dyDescent="0.2">
      <c r="D13950" s="13"/>
      <c r="G13950" s="13"/>
    </row>
    <row r="13951" spans="4:7" x14ac:dyDescent="0.2">
      <c r="D13951" s="13"/>
      <c r="G13951" s="13"/>
    </row>
    <row r="13952" spans="4:7" x14ac:dyDescent="0.2">
      <c r="D13952" s="13"/>
      <c r="G13952" s="13"/>
    </row>
    <row r="13953" spans="4:7" x14ac:dyDescent="0.2">
      <c r="D13953" s="13"/>
      <c r="G13953" s="13"/>
    </row>
    <row r="13954" spans="4:7" x14ac:dyDescent="0.2">
      <c r="D13954" s="13"/>
      <c r="G13954" s="13"/>
    </row>
    <row r="13955" spans="4:7" x14ac:dyDescent="0.2">
      <c r="D13955" s="13"/>
      <c r="G13955" s="13"/>
    </row>
    <row r="13956" spans="4:7" x14ac:dyDescent="0.2">
      <c r="D13956" s="13"/>
      <c r="G13956" s="13"/>
    </row>
    <row r="13957" spans="4:7" x14ac:dyDescent="0.2">
      <c r="D13957" s="13"/>
      <c r="G13957" s="13"/>
    </row>
    <row r="13958" spans="4:7" x14ac:dyDescent="0.2">
      <c r="D13958" s="13"/>
      <c r="G13958" s="13"/>
    </row>
    <row r="13959" spans="4:7" x14ac:dyDescent="0.2">
      <c r="D13959" s="13"/>
      <c r="G13959" s="13"/>
    </row>
    <row r="13960" spans="4:7" x14ac:dyDescent="0.2">
      <c r="D13960" s="13"/>
      <c r="G13960" s="13"/>
    </row>
    <row r="13961" spans="4:7" x14ac:dyDescent="0.2">
      <c r="D13961" s="13"/>
      <c r="G13961" s="13"/>
    </row>
    <row r="13962" spans="4:7" x14ac:dyDescent="0.2">
      <c r="D13962" s="13"/>
      <c r="G13962" s="13"/>
    </row>
    <row r="13963" spans="4:7" x14ac:dyDescent="0.2">
      <c r="D13963" s="13"/>
      <c r="G13963" s="13"/>
    </row>
    <row r="13964" spans="4:7" x14ac:dyDescent="0.2">
      <c r="D13964" s="13"/>
      <c r="G13964" s="13"/>
    </row>
    <row r="13965" spans="4:7" x14ac:dyDescent="0.2">
      <c r="D13965" s="13"/>
      <c r="G13965" s="13"/>
    </row>
    <row r="13966" spans="4:7" x14ac:dyDescent="0.2">
      <c r="D13966" s="13"/>
      <c r="G13966" s="13"/>
    </row>
    <row r="13967" spans="4:7" x14ac:dyDescent="0.2">
      <c r="D13967" s="13"/>
      <c r="G13967" s="13"/>
    </row>
    <row r="13968" spans="4:7" x14ac:dyDescent="0.2">
      <c r="D13968" s="13"/>
      <c r="G13968" s="13"/>
    </row>
    <row r="13969" spans="4:7" x14ac:dyDescent="0.2">
      <c r="D13969" s="13"/>
      <c r="G13969" s="13"/>
    </row>
    <row r="13970" spans="4:7" x14ac:dyDescent="0.2">
      <c r="D13970" s="13"/>
      <c r="G13970" s="13"/>
    </row>
    <row r="13971" spans="4:7" x14ac:dyDescent="0.2">
      <c r="D13971" s="13"/>
      <c r="G13971" s="13"/>
    </row>
    <row r="13972" spans="4:7" x14ac:dyDescent="0.2">
      <c r="D13972" s="13"/>
      <c r="G13972" s="13"/>
    </row>
    <row r="13973" spans="4:7" x14ac:dyDescent="0.2">
      <c r="D13973" s="13"/>
      <c r="G13973" s="13"/>
    </row>
    <row r="13974" spans="4:7" x14ac:dyDescent="0.2">
      <c r="D13974" s="13"/>
      <c r="G13974" s="13"/>
    </row>
    <row r="13975" spans="4:7" x14ac:dyDescent="0.2">
      <c r="D13975" s="13"/>
      <c r="G13975" s="13"/>
    </row>
    <row r="13976" spans="4:7" x14ac:dyDescent="0.2">
      <c r="D13976" s="13"/>
      <c r="G13976" s="13"/>
    </row>
    <row r="13977" spans="4:7" x14ac:dyDescent="0.2">
      <c r="D13977" s="13"/>
      <c r="G13977" s="13"/>
    </row>
    <row r="13978" spans="4:7" x14ac:dyDescent="0.2">
      <c r="D13978" s="13"/>
      <c r="G13978" s="13"/>
    </row>
    <row r="13979" spans="4:7" x14ac:dyDescent="0.2">
      <c r="D13979" s="13"/>
      <c r="G13979" s="13"/>
    </row>
    <row r="13980" spans="4:7" x14ac:dyDescent="0.2">
      <c r="D13980" s="13"/>
      <c r="G13980" s="13"/>
    </row>
    <row r="13981" spans="4:7" x14ac:dyDescent="0.2">
      <c r="D13981" s="13"/>
      <c r="G13981" s="13"/>
    </row>
    <row r="13982" spans="4:7" x14ac:dyDescent="0.2">
      <c r="D13982" s="13"/>
      <c r="G13982" s="13"/>
    </row>
    <row r="13983" spans="4:7" x14ac:dyDescent="0.2">
      <c r="D13983" s="13"/>
      <c r="G13983" s="13"/>
    </row>
    <row r="13984" spans="4:7" x14ac:dyDescent="0.2">
      <c r="D13984" s="13"/>
      <c r="G13984" s="13"/>
    </row>
    <row r="13985" spans="4:7" x14ac:dyDescent="0.2">
      <c r="D13985" s="13"/>
      <c r="G13985" s="13"/>
    </row>
    <row r="13986" spans="4:7" x14ac:dyDescent="0.2">
      <c r="D13986" s="13"/>
      <c r="G13986" s="13"/>
    </row>
    <row r="13987" spans="4:7" x14ac:dyDescent="0.2">
      <c r="D13987" s="13"/>
      <c r="G13987" s="13"/>
    </row>
    <row r="13988" spans="4:7" x14ac:dyDescent="0.2">
      <c r="D13988" s="13"/>
      <c r="G13988" s="13"/>
    </row>
    <row r="13989" spans="4:7" x14ac:dyDescent="0.2">
      <c r="D13989" s="13"/>
      <c r="G13989" s="13"/>
    </row>
    <row r="13990" spans="4:7" x14ac:dyDescent="0.2">
      <c r="D13990" s="13"/>
      <c r="G13990" s="13"/>
    </row>
    <row r="13991" spans="4:7" x14ac:dyDescent="0.2">
      <c r="D13991" s="13"/>
      <c r="G13991" s="13"/>
    </row>
    <row r="13992" spans="4:7" x14ac:dyDescent="0.2">
      <c r="D13992" s="13"/>
      <c r="G13992" s="13"/>
    </row>
    <row r="13993" spans="4:7" x14ac:dyDescent="0.2">
      <c r="D13993" s="13"/>
      <c r="G13993" s="13"/>
    </row>
    <row r="13994" spans="4:7" x14ac:dyDescent="0.2">
      <c r="D13994" s="13"/>
      <c r="G13994" s="13"/>
    </row>
    <row r="13995" spans="4:7" x14ac:dyDescent="0.2">
      <c r="D13995" s="13"/>
      <c r="G13995" s="13"/>
    </row>
    <row r="13996" spans="4:7" x14ac:dyDescent="0.2">
      <c r="D13996" s="13"/>
      <c r="G13996" s="13"/>
    </row>
    <row r="13997" spans="4:7" x14ac:dyDescent="0.2">
      <c r="D13997" s="13"/>
      <c r="G13997" s="13"/>
    </row>
    <row r="13998" spans="4:7" x14ac:dyDescent="0.2">
      <c r="D13998" s="13"/>
      <c r="G13998" s="13"/>
    </row>
    <row r="13999" spans="4:7" x14ac:dyDescent="0.2">
      <c r="D13999" s="13"/>
      <c r="G13999" s="13"/>
    </row>
    <row r="14000" spans="4:7" x14ac:dyDescent="0.2">
      <c r="D14000" s="13"/>
      <c r="G14000" s="13"/>
    </row>
    <row r="14001" spans="4:7" x14ac:dyDescent="0.2">
      <c r="D14001" s="13"/>
      <c r="G14001" s="13"/>
    </row>
    <row r="14002" spans="4:7" x14ac:dyDescent="0.2">
      <c r="D14002" s="13"/>
      <c r="G14002" s="13"/>
    </row>
    <row r="14003" spans="4:7" x14ac:dyDescent="0.2">
      <c r="D14003" s="13"/>
      <c r="G14003" s="13"/>
    </row>
    <row r="14004" spans="4:7" x14ac:dyDescent="0.2">
      <c r="D14004" s="13"/>
      <c r="G14004" s="13"/>
    </row>
    <row r="14005" spans="4:7" x14ac:dyDescent="0.2">
      <c r="D14005" s="13"/>
      <c r="G14005" s="13"/>
    </row>
    <row r="14006" spans="4:7" x14ac:dyDescent="0.2">
      <c r="D14006" s="13"/>
      <c r="G14006" s="13"/>
    </row>
    <row r="14007" spans="4:7" x14ac:dyDescent="0.2">
      <c r="D14007" s="13"/>
      <c r="G14007" s="13"/>
    </row>
    <row r="14008" spans="4:7" x14ac:dyDescent="0.2">
      <c r="D14008" s="13"/>
      <c r="G14008" s="13"/>
    </row>
    <row r="14009" spans="4:7" x14ac:dyDescent="0.2">
      <c r="D14009" s="13"/>
      <c r="G14009" s="13"/>
    </row>
    <row r="14010" spans="4:7" x14ac:dyDescent="0.2">
      <c r="D14010" s="13"/>
      <c r="G14010" s="13"/>
    </row>
    <row r="14011" spans="4:7" x14ac:dyDescent="0.2">
      <c r="D14011" s="13"/>
      <c r="G14011" s="13"/>
    </row>
    <row r="14012" spans="4:7" x14ac:dyDescent="0.2">
      <c r="D14012" s="13"/>
      <c r="G14012" s="13"/>
    </row>
    <row r="14013" spans="4:7" x14ac:dyDescent="0.2">
      <c r="D14013" s="13"/>
      <c r="G14013" s="13"/>
    </row>
    <row r="14014" spans="4:7" x14ac:dyDescent="0.2">
      <c r="D14014" s="13"/>
      <c r="G14014" s="13"/>
    </row>
    <row r="14015" spans="4:7" x14ac:dyDescent="0.2">
      <c r="D14015" s="13"/>
      <c r="G14015" s="13"/>
    </row>
    <row r="14016" spans="4:7" x14ac:dyDescent="0.2">
      <c r="D14016" s="13"/>
      <c r="G14016" s="13"/>
    </row>
    <row r="14017" spans="4:7" x14ac:dyDescent="0.2">
      <c r="D14017" s="13"/>
      <c r="G14017" s="13"/>
    </row>
    <row r="14018" spans="4:7" x14ac:dyDescent="0.2">
      <c r="D14018" s="13"/>
      <c r="G14018" s="13"/>
    </row>
    <row r="14019" spans="4:7" x14ac:dyDescent="0.2">
      <c r="D14019" s="13"/>
      <c r="G14019" s="13"/>
    </row>
    <row r="14020" spans="4:7" x14ac:dyDescent="0.2">
      <c r="D14020" s="13"/>
      <c r="G14020" s="13"/>
    </row>
    <row r="14021" spans="4:7" x14ac:dyDescent="0.2">
      <c r="D14021" s="13"/>
      <c r="G14021" s="13"/>
    </row>
    <row r="14022" spans="4:7" x14ac:dyDescent="0.2">
      <c r="D14022" s="13"/>
      <c r="G14022" s="13"/>
    </row>
    <row r="14023" spans="4:7" x14ac:dyDescent="0.2">
      <c r="D14023" s="13"/>
      <c r="G14023" s="13"/>
    </row>
    <row r="14024" spans="4:7" x14ac:dyDescent="0.2">
      <c r="D14024" s="13"/>
      <c r="G14024" s="13"/>
    </row>
    <row r="14025" spans="4:7" x14ac:dyDescent="0.2">
      <c r="D14025" s="13"/>
      <c r="G14025" s="13"/>
    </row>
    <row r="14026" spans="4:7" x14ac:dyDescent="0.2">
      <c r="D14026" s="13"/>
      <c r="G14026" s="13"/>
    </row>
    <row r="14027" spans="4:7" x14ac:dyDescent="0.2">
      <c r="D14027" s="13"/>
      <c r="G14027" s="13"/>
    </row>
    <row r="14028" spans="4:7" x14ac:dyDescent="0.2">
      <c r="D14028" s="13"/>
      <c r="G14028" s="13"/>
    </row>
    <row r="14029" spans="4:7" x14ac:dyDescent="0.2">
      <c r="D14029" s="13"/>
      <c r="G14029" s="13"/>
    </row>
    <row r="14030" spans="4:7" x14ac:dyDescent="0.2">
      <c r="D14030" s="13"/>
      <c r="G14030" s="13"/>
    </row>
    <row r="14031" spans="4:7" x14ac:dyDescent="0.2">
      <c r="D14031" s="13"/>
      <c r="G14031" s="13"/>
    </row>
    <row r="14032" spans="4:7" x14ac:dyDescent="0.2">
      <c r="D14032" s="13"/>
      <c r="G14032" s="13"/>
    </row>
    <row r="14033" spans="4:7" x14ac:dyDescent="0.2">
      <c r="D14033" s="13"/>
      <c r="G14033" s="13"/>
    </row>
    <row r="14034" spans="4:7" x14ac:dyDescent="0.2">
      <c r="D14034" s="13"/>
      <c r="G14034" s="13"/>
    </row>
    <row r="14035" spans="4:7" x14ac:dyDescent="0.2">
      <c r="D14035" s="13"/>
      <c r="G14035" s="13"/>
    </row>
    <row r="14036" spans="4:7" x14ac:dyDescent="0.2">
      <c r="D14036" s="13"/>
      <c r="G14036" s="13"/>
    </row>
    <row r="14037" spans="4:7" x14ac:dyDescent="0.2">
      <c r="D14037" s="13"/>
      <c r="G14037" s="13"/>
    </row>
    <row r="14038" spans="4:7" x14ac:dyDescent="0.2">
      <c r="D14038" s="13"/>
      <c r="G14038" s="13"/>
    </row>
    <row r="14039" spans="4:7" x14ac:dyDescent="0.2">
      <c r="D14039" s="13"/>
      <c r="G14039" s="13"/>
    </row>
    <row r="14040" spans="4:7" x14ac:dyDescent="0.2">
      <c r="D14040" s="13"/>
      <c r="G14040" s="13"/>
    </row>
    <row r="14041" spans="4:7" x14ac:dyDescent="0.2">
      <c r="D14041" s="13"/>
      <c r="G14041" s="13"/>
    </row>
    <row r="14042" spans="4:7" x14ac:dyDescent="0.2">
      <c r="D14042" s="13"/>
      <c r="G14042" s="13"/>
    </row>
    <row r="14043" spans="4:7" x14ac:dyDescent="0.2">
      <c r="D14043" s="13"/>
      <c r="G14043" s="13"/>
    </row>
    <row r="14044" spans="4:7" x14ac:dyDescent="0.2">
      <c r="D14044" s="13"/>
      <c r="G14044" s="13"/>
    </row>
    <row r="14045" spans="4:7" x14ac:dyDescent="0.2">
      <c r="D14045" s="13"/>
      <c r="G14045" s="13"/>
    </row>
    <row r="14046" spans="4:7" x14ac:dyDescent="0.2">
      <c r="D14046" s="13"/>
      <c r="G14046" s="13"/>
    </row>
    <row r="14047" spans="4:7" x14ac:dyDescent="0.2">
      <c r="D14047" s="13"/>
      <c r="G14047" s="13"/>
    </row>
    <row r="14048" spans="4:7" x14ac:dyDescent="0.2">
      <c r="D14048" s="13"/>
      <c r="G14048" s="13"/>
    </row>
    <row r="14049" spans="4:7" x14ac:dyDescent="0.2">
      <c r="D14049" s="13"/>
      <c r="G14049" s="13"/>
    </row>
    <row r="14050" spans="4:7" x14ac:dyDescent="0.2">
      <c r="D14050" s="13"/>
      <c r="G14050" s="13"/>
    </row>
    <row r="14051" spans="4:7" x14ac:dyDescent="0.2">
      <c r="D14051" s="13"/>
      <c r="G14051" s="13"/>
    </row>
    <row r="14052" spans="4:7" x14ac:dyDescent="0.2">
      <c r="D14052" s="13"/>
      <c r="G14052" s="13"/>
    </row>
    <row r="14053" spans="4:7" x14ac:dyDescent="0.2">
      <c r="D14053" s="13"/>
      <c r="G14053" s="13"/>
    </row>
    <row r="14054" spans="4:7" x14ac:dyDescent="0.2">
      <c r="D14054" s="13"/>
      <c r="G14054" s="13"/>
    </row>
    <row r="14055" spans="4:7" x14ac:dyDescent="0.2">
      <c r="D14055" s="13"/>
      <c r="G14055" s="13"/>
    </row>
    <row r="14056" spans="4:7" x14ac:dyDescent="0.2">
      <c r="D14056" s="13"/>
      <c r="G14056" s="13"/>
    </row>
    <row r="14057" spans="4:7" x14ac:dyDescent="0.2">
      <c r="D14057" s="13"/>
      <c r="G14057" s="13"/>
    </row>
    <row r="14058" spans="4:7" x14ac:dyDescent="0.2">
      <c r="D14058" s="13"/>
      <c r="G14058" s="13"/>
    </row>
    <row r="14059" spans="4:7" x14ac:dyDescent="0.2">
      <c r="D14059" s="13"/>
      <c r="G14059" s="13"/>
    </row>
    <row r="14060" spans="4:7" x14ac:dyDescent="0.2">
      <c r="D14060" s="13"/>
      <c r="G14060" s="13"/>
    </row>
    <row r="14061" spans="4:7" x14ac:dyDescent="0.2">
      <c r="D14061" s="13"/>
      <c r="G14061" s="13"/>
    </row>
    <row r="14062" spans="4:7" x14ac:dyDescent="0.2">
      <c r="D14062" s="13"/>
      <c r="G14062" s="13"/>
    </row>
    <row r="14063" spans="4:7" x14ac:dyDescent="0.2">
      <c r="D14063" s="13"/>
      <c r="G14063" s="13"/>
    </row>
    <row r="14064" spans="4:7" x14ac:dyDescent="0.2">
      <c r="D14064" s="13"/>
      <c r="G14064" s="13"/>
    </row>
    <row r="14065" spans="4:7" x14ac:dyDescent="0.2">
      <c r="D14065" s="13"/>
      <c r="G14065" s="13"/>
    </row>
    <row r="14066" spans="4:7" x14ac:dyDescent="0.2">
      <c r="D14066" s="13"/>
      <c r="G14066" s="13"/>
    </row>
    <row r="14067" spans="4:7" x14ac:dyDescent="0.2">
      <c r="D14067" s="13"/>
      <c r="G14067" s="13"/>
    </row>
    <row r="14068" spans="4:7" x14ac:dyDescent="0.2">
      <c r="D14068" s="13"/>
      <c r="G14068" s="13"/>
    </row>
    <row r="14069" spans="4:7" x14ac:dyDescent="0.2">
      <c r="D14069" s="13"/>
      <c r="G14069" s="13"/>
    </row>
    <row r="14070" spans="4:7" x14ac:dyDescent="0.2">
      <c r="D14070" s="13"/>
      <c r="G14070" s="13"/>
    </row>
    <row r="14071" spans="4:7" x14ac:dyDescent="0.2">
      <c r="D14071" s="13"/>
      <c r="G14071" s="13"/>
    </row>
    <row r="14072" spans="4:7" x14ac:dyDescent="0.2">
      <c r="D14072" s="13"/>
      <c r="G14072" s="13"/>
    </row>
    <row r="14073" spans="4:7" x14ac:dyDescent="0.2">
      <c r="D14073" s="13"/>
      <c r="G14073" s="13"/>
    </row>
    <row r="14074" spans="4:7" x14ac:dyDescent="0.2">
      <c r="D14074" s="13"/>
      <c r="G14074" s="13"/>
    </row>
    <row r="14075" spans="4:7" x14ac:dyDescent="0.2">
      <c r="D14075" s="13"/>
      <c r="G14075" s="13"/>
    </row>
    <row r="14076" spans="4:7" x14ac:dyDescent="0.2">
      <c r="D14076" s="13"/>
      <c r="G14076" s="13"/>
    </row>
    <row r="14077" spans="4:7" x14ac:dyDescent="0.2">
      <c r="D14077" s="13"/>
      <c r="G14077" s="13"/>
    </row>
    <row r="14078" spans="4:7" x14ac:dyDescent="0.2">
      <c r="D14078" s="13"/>
      <c r="G14078" s="13"/>
    </row>
    <row r="14079" spans="4:7" x14ac:dyDescent="0.2">
      <c r="D14079" s="13"/>
      <c r="G14079" s="13"/>
    </row>
    <row r="14080" spans="4:7" x14ac:dyDescent="0.2">
      <c r="D14080" s="13"/>
      <c r="G14080" s="13"/>
    </row>
    <row r="14081" spans="4:7" x14ac:dyDescent="0.2">
      <c r="D14081" s="13"/>
      <c r="G14081" s="13"/>
    </row>
    <row r="14082" spans="4:7" x14ac:dyDescent="0.2">
      <c r="D14082" s="13"/>
      <c r="G14082" s="13"/>
    </row>
    <row r="14083" spans="4:7" x14ac:dyDescent="0.2">
      <c r="D14083" s="13"/>
      <c r="G14083" s="13"/>
    </row>
    <row r="14084" spans="4:7" x14ac:dyDescent="0.2">
      <c r="D14084" s="13"/>
      <c r="G14084" s="13"/>
    </row>
    <row r="14085" spans="4:7" x14ac:dyDescent="0.2">
      <c r="D14085" s="13"/>
      <c r="G14085" s="13"/>
    </row>
    <row r="14086" spans="4:7" x14ac:dyDescent="0.2">
      <c r="D14086" s="13"/>
      <c r="G14086" s="13"/>
    </row>
    <row r="14087" spans="4:7" x14ac:dyDescent="0.2">
      <c r="D14087" s="13"/>
      <c r="G14087" s="13"/>
    </row>
    <row r="14088" spans="4:7" x14ac:dyDescent="0.2">
      <c r="D14088" s="13"/>
      <c r="G14088" s="13"/>
    </row>
    <row r="14089" spans="4:7" x14ac:dyDescent="0.2">
      <c r="D14089" s="13"/>
      <c r="G14089" s="13"/>
    </row>
    <row r="14090" spans="4:7" x14ac:dyDescent="0.2">
      <c r="D14090" s="13"/>
      <c r="G14090" s="13"/>
    </row>
    <row r="14091" spans="4:7" x14ac:dyDescent="0.2">
      <c r="D14091" s="13"/>
      <c r="G14091" s="13"/>
    </row>
    <row r="14092" spans="4:7" x14ac:dyDescent="0.2">
      <c r="D14092" s="13"/>
      <c r="G14092" s="13"/>
    </row>
    <row r="14093" spans="4:7" x14ac:dyDescent="0.2">
      <c r="D14093" s="13"/>
      <c r="G14093" s="13"/>
    </row>
    <row r="14094" spans="4:7" x14ac:dyDescent="0.2">
      <c r="D14094" s="13"/>
      <c r="G14094" s="13"/>
    </row>
    <row r="14095" spans="4:7" x14ac:dyDescent="0.2">
      <c r="D14095" s="13"/>
      <c r="G14095" s="13"/>
    </row>
    <row r="14096" spans="4:7" x14ac:dyDescent="0.2">
      <c r="D14096" s="13"/>
      <c r="G14096" s="13"/>
    </row>
    <row r="14097" spans="4:7" x14ac:dyDescent="0.2">
      <c r="D14097" s="13"/>
      <c r="G14097" s="13"/>
    </row>
    <row r="14098" spans="4:7" x14ac:dyDescent="0.2">
      <c r="D14098" s="13"/>
      <c r="G14098" s="13"/>
    </row>
    <row r="14099" spans="4:7" x14ac:dyDescent="0.2">
      <c r="D14099" s="13"/>
      <c r="G14099" s="13"/>
    </row>
    <row r="14100" spans="4:7" x14ac:dyDescent="0.2">
      <c r="D14100" s="13"/>
      <c r="G14100" s="13"/>
    </row>
    <row r="14101" spans="4:7" x14ac:dyDescent="0.2">
      <c r="D14101" s="13"/>
      <c r="G14101" s="13"/>
    </row>
    <row r="14102" spans="4:7" x14ac:dyDescent="0.2">
      <c r="D14102" s="13"/>
      <c r="G14102" s="13"/>
    </row>
    <row r="14103" spans="4:7" x14ac:dyDescent="0.2">
      <c r="D14103" s="13"/>
      <c r="G14103" s="13"/>
    </row>
    <row r="14104" spans="4:7" x14ac:dyDescent="0.2">
      <c r="D14104" s="13"/>
      <c r="G14104" s="13"/>
    </row>
    <row r="14105" spans="4:7" x14ac:dyDescent="0.2">
      <c r="D14105" s="13"/>
      <c r="G14105" s="13"/>
    </row>
    <row r="14106" spans="4:7" x14ac:dyDescent="0.2">
      <c r="D14106" s="13"/>
      <c r="G14106" s="13"/>
    </row>
    <row r="14107" spans="4:7" x14ac:dyDescent="0.2">
      <c r="D14107" s="13"/>
      <c r="G14107" s="13"/>
    </row>
    <row r="14108" spans="4:7" x14ac:dyDescent="0.2">
      <c r="D14108" s="13"/>
      <c r="G14108" s="13"/>
    </row>
    <row r="14109" spans="4:7" x14ac:dyDescent="0.2">
      <c r="D14109" s="13"/>
      <c r="G14109" s="13"/>
    </row>
    <row r="14110" spans="4:7" x14ac:dyDescent="0.2">
      <c r="D14110" s="13"/>
      <c r="G14110" s="13"/>
    </row>
    <row r="14111" spans="4:7" x14ac:dyDescent="0.2">
      <c r="D14111" s="13"/>
      <c r="G14111" s="13"/>
    </row>
    <row r="14112" spans="4:7" x14ac:dyDescent="0.2">
      <c r="D14112" s="13"/>
      <c r="G14112" s="13"/>
    </row>
    <row r="14113" spans="4:7" x14ac:dyDescent="0.2">
      <c r="D14113" s="13"/>
      <c r="G14113" s="13"/>
    </row>
    <row r="14114" spans="4:7" x14ac:dyDescent="0.2">
      <c r="D14114" s="13"/>
      <c r="G14114" s="13"/>
    </row>
    <row r="14115" spans="4:7" x14ac:dyDescent="0.2">
      <c r="D14115" s="13"/>
      <c r="G14115" s="13"/>
    </row>
    <row r="14116" spans="4:7" x14ac:dyDescent="0.2">
      <c r="D14116" s="13"/>
      <c r="G14116" s="13"/>
    </row>
    <row r="14117" spans="4:7" x14ac:dyDescent="0.2">
      <c r="D14117" s="13"/>
      <c r="G14117" s="13"/>
    </row>
    <row r="14118" spans="4:7" x14ac:dyDescent="0.2">
      <c r="D14118" s="13"/>
      <c r="G14118" s="13"/>
    </row>
    <row r="14119" spans="4:7" x14ac:dyDescent="0.2">
      <c r="D14119" s="13"/>
      <c r="G14119" s="13"/>
    </row>
    <row r="14120" spans="4:7" x14ac:dyDescent="0.2">
      <c r="D14120" s="13"/>
      <c r="G14120" s="13"/>
    </row>
    <row r="14121" spans="4:7" x14ac:dyDescent="0.2">
      <c r="D14121" s="13"/>
      <c r="G14121" s="13"/>
    </row>
    <row r="14122" spans="4:7" x14ac:dyDescent="0.2">
      <c r="D14122" s="13"/>
      <c r="G14122" s="13"/>
    </row>
    <row r="14123" spans="4:7" x14ac:dyDescent="0.2">
      <c r="D14123" s="13"/>
      <c r="G14123" s="13"/>
    </row>
    <row r="14124" spans="4:7" x14ac:dyDescent="0.2">
      <c r="D14124" s="13"/>
      <c r="G14124" s="13"/>
    </row>
    <row r="14125" spans="4:7" x14ac:dyDescent="0.2">
      <c r="D14125" s="13"/>
      <c r="G14125" s="13"/>
    </row>
    <row r="14126" spans="4:7" x14ac:dyDescent="0.2">
      <c r="D14126" s="13"/>
      <c r="G14126" s="13"/>
    </row>
    <row r="14127" spans="4:7" x14ac:dyDescent="0.2">
      <c r="D14127" s="13"/>
      <c r="G14127" s="13"/>
    </row>
    <row r="14128" spans="4:7" x14ac:dyDescent="0.2">
      <c r="D14128" s="13"/>
      <c r="G14128" s="13"/>
    </row>
    <row r="14129" spans="4:7" x14ac:dyDescent="0.2">
      <c r="D14129" s="13"/>
      <c r="G14129" s="13"/>
    </row>
    <row r="14130" spans="4:7" x14ac:dyDescent="0.2">
      <c r="D14130" s="13"/>
      <c r="G14130" s="13"/>
    </row>
    <row r="14131" spans="4:7" x14ac:dyDescent="0.2">
      <c r="D14131" s="13"/>
      <c r="G14131" s="13"/>
    </row>
    <row r="14132" spans="4:7" x14ac:dyDescent="0.2">
      <c r="D14132" s="13"/>
      <c r="G14132" s="13"/>
    </row>
    <row r="14133" spans="4:7" x14ac:dyDescent="0.2">
      <c r="D14133" s="13"/>
      <c r="G14133" s="13"/>
    </row>
    <row r="14134" spans="4:7" x14ac:dyDescent="0.2">
      <c r="D14134" s="13"/>
      <c r="G14134" s="13"/>
    </row>
    <row r="14135" spans="4:7" x14ac:dyDescent="0.2">
      <c r="D14135" s="13"/>
      <c r="G14135" s="13"/>
    </row>
    <row r="14136" spans="4:7" x14ac:dyDescent="0.2">
      <c r="D14136" s="13"/>
      <c r="G14136" s="13"/>
    </row>
    <row r="14137" spans="4:7" x14ac:dyDescent="0.2">
      <c r="D14137" s="13"/>
      <c r="G14137" s="13"/>
    </row>
    <row r="14138" spans="4:7" x14ac:dyDescent="0.2">
      <c r="D14138" s="13"/>
      <c r="G14138" s="13"/>
    </row>
    <row r="14139" spans="4:7" x14ac:dyDescent="0.2">
      <c r="D14139" s="13"/>
      <c r="G14139" s="13"/>
    </row>
    <row r="14140" spans="4:7" x14ac:dyDescent="0.2">
      <c r="D14140" s="13"/>
      <c r="G14140" s="13"/>
    </row>
    <row r="14141" spans="4:7" x14ac:dyDescent="0.2">
      <c r="D14141" s="13"/>
      <c r="G14141" s="13"/>
    </row>
    <row r="14142" spans="4:7" x14ac:dyDescent="0.2">
      <c r="D14142" s="13"/>
      <c r="G14142" s="13"/>
    </row>
    <row r="14143" spans="4:7" x14ac:dyDescent="0.2">
      <c r="D14143" s="13"/>
      <c r="G14143" s="13"/>
    </row>
    <row r="14144" spans="4:7" x14ac:dyDescent="0.2">
      <c r="D14144" s="13"/>
      <c r="G14144" s="13"/>
    </row>
    <row r="14145" spans="4:7" x14ac:dyDescent="0.2">
      <c r="D14145" s="13"/>
      <c r="G14145" s="13"/>
    </row>
    <row r="14146" spans="4:7" x14ac:dyDescent="0.2">
      <c r="D14146" s="13"/>
      <c r="G14146" s="13"/>
    </row>
    <row r="14147" spans="4:7" x14ac:dyDescent="0.2">
      <c r="D14147" s="13"/>
      <c r="G14147" s="13"/>
    </row>
    <row r="14148" spans="4:7" x14ac:dyDescent="0.2">
      <c r="D14148" s="13"/>
      <c r="G14148" s="13"/>
    </row>
    <row r="14149" spans="4:7" x14ac:dyDescent="0.2">
      <c r="D14149" s="13"/>
      <c r="G14149" s="13"/>
    </row>
    <row r="14150" spans="4:7" x14ac:dyDescent="0.2">
      <c r="D14150" s="13"/>
      <c r="G14150" s="13"/>
    </row>
    <row r="14151" spans="4:7" x14ac:dyDescent="0.2">
      <c r="D14151" s="13"/>
      <c r="G14151" s="13"/>
    </row>
    <row r="14152" spans="4:7" x14ac:dyDescent="0.2">
      <c r="D14152" s="13"/>
      <c r="G14152" s="13"/>
    </row>
    <row r="14153" spans="4:7" x14ac:dyDescent="0.2">
      <c r="D14153" s="13"/>
      <c r="G14153" s="13"/>
    </row>
    <row r="14154" spans="4:7" x14ac:dyDescent="0.2">
      <c r="D14154" s="13"/>
      <c r="G14154" s="13"/>
    </row>
    <row r="14155" spans="4:7" x14ac:dyDescent="0.2">
      <c r="D14155" s="13"/>
      <c r="G14155" s="13"/>
    </row>
    <row r="14156" spans="4:7" x14ac:dyDescent="0.2">
      <c r="D14156" s="13"/>
      <c r="G14156" s="13"/>
    </row>
    <row r="14157" spans="4:7" x14ac:dyDescent="0.2">
      <c r="D14157" s="13"/>
      <c r="G14157" s="13"/>
    </row>
    <row r="14158" spans="4:7" x14ac:dyDescent="0.2">
      <c r="D14158" s="13"/>
      <c r="G14158" s="13"/>
    </row>
    <row r="14159" spans="4:7" x14ac:dyDescent="0.2">
      <c r="D14159" s="13"/>
      <c r="G14159" s="13"/>
    </row>
    <row r="14160" spans="4:7" x14ac:dyDescent="0.2">
      <c r="D14160" s="13"/>
      <c r="G14160" s="13"/>
    </row>
    <row r="14161" spans="4:7" x14ac:dyDescent="0.2">
      <c r="D14161" s="13"/>
      <c r="G14161" s="13"/>
    </row>
    <row r="14162" spans="4:7" x14ac:dyDescent="0.2">
      <c r="D14162" s="13"/>
      <c r="G14162" s="13"/>
    </row>
    <row r="14163" spans="4:7" x14ac:dyDescent="0.2">
      <c r="D14163" s="13"/>
      <c r="G14163" s="13"/>
    </row>
    <row r="14164" spans="4:7" x14ac:dyDescent="0.2">
      <c r="D14164" s="13"/>
      <c r="G14164" s="13"/>
    </row>
    <row r="14165" spans="4:7" x14ac:dyDescent="0.2">
      <c r="D14165" s="13"/>
      <c r="G14165" s="13"/>
    </row>
    <row r="14166" spans="4:7" x14ac:dyDescent="0.2">
      <c r="D14166" s="13"/>
      <c r="G14166" s="13"/>
    </row>
    <row r="14167" spans="4:7" x14ac:dyDescent="0.2">
      <c r="D14167" s="13"/>
      <c r="G14167" s="13"/>
    </row>
    <row r="14168" spans="4:7" x14ac:dyDescent="0.2">
      <c r="D14168" s="13"/>
      <c r="G14168" s="13"/>
    </row>
    <row r="14169" spans="4:7" x14ac:dyDescent="0.2">
      <c r="D14169" s="13"/>
      <c r="G14169" s="13"/>
    </row>
    <row r="14170" spans="4:7" x14ac:dyDescent="0.2">
      <c r="D14170" s="13"/>
      <c r="G14170" s="13"/>
    </row>
    <row r="14171" spans="4:7" x14ac:dyDescent="0.2">
      <c r="D14171" s="13"/>
      <c r="G14171" s="13"/>
    </row>
    <row r="14172" spans="4:7" x14ac:dyDescent="0.2">
      <c r="D14172" s="13"/>
      <c r="G14172" s="13"/>
    </row>
    <row r="14173" spans="4:7" x14ac:dyDescent="0.2">
      <c r="D14173" s="13"/>
      <c r="G14173" s="13"/>
    </row>
    <row r="14174" spans="4:7" x14ac:dyDescent="0.2">
      <c r="D14174" s="13"/>
      <c r="G14174" s="13"/>
    </row>
    <row r="14175" spans="4:7" x14ac:dyDescent="0.2">
      <c r="D14175" s="13"/>
      <c r="G14175" s="13"/>
    </row>
    <row r="14176" spans="4:7" x14ac:dyDescent="0.2">
      <c r="D14176" s="13"/>
      <c r="G14176" s="13"/>
    </row>
    <row r="14177" spans="4:7" x14ac:dyDescent="0.2">
      <c r="D14177" s="13"/>
      <c r="G14177" s="13"/>
    </row>
    <row r="14178" spans="4:7" x14ac:dyDescent="0.2">
      <c r="D14178" s="13"/>
      <c r="G14178" s="13"/>
    </row>
    <row r="14179" spans="4:7" x14ac:dyDescent="0.2">
      <c r="D14179" s="13"/>
      <c r="G14179" s="13"/>
    </row>
    <row r="14180" spans="4:7" x14ac:dyDescent="0.2">
      <c r="D14180" s="13"/>
      <c r="G14180" s="13"/>
    </row>
    <row r="14181" spans="4:7" x14ac:dyDescent="0.2">
      <c r="D14181" s="13"/>
      <c r="G14181" s="13"/>
    </row>
    <row r="14182" spans="4:7" x14ac:dyDescent="0.2">
      <c r="D14182" s="13"/>
      <c r="G14182" s="13"/>
    </row>
    <row r="14183" spans="4:7" x14ac:dyDescent="0.2">
      <c r="D14183" s="13"/>
      <c r="G14183" s="13"/>
    </row>
    <row r="14184" spans="4:7" x14ac:dyDescent="0.2">
      <c r="D14184" s="13"/>
      <c r="G14184" s="13"/>
    </row>
    <row r="14185" spans="4:7" x14ac:dyDescent="0.2">
      <c r="D14185" s="13"/>
      <c r="G14185" s="13"/>
    </row>
    <row r="14186" spans="4:7" x14ac:dyDescent="0.2">
      <c r="D14186" s="13"/>
      <c r="G14186" s="13"/>
    </row>
    <row r="14187" spans="4:7" x14ac:dyDescent="0.2">
      <c r="D14187" s="13"/>
      <c r="G14187" s="13"/>
    </row>
    <row r="14188" spans="4:7" x14ac:dyDescent="0.2">
      <c r="D14188" s="13"/>
      <c r="G14188" s="13"/>
    </row>
    <row r="14189" spans="4:7" x14ac:dyDescent="0.2">
      <c r="D14189" s="13"/>
      <c r="G14189" s="13"/>
    </row>
    <row r="14190" spans="4:7" x14ac:dyDescent="0.2">
      <c r="D14190" s="13"/>
      <c r="G14190" s="13"/>
    </row>
    <row r="14191" spans="4:7" x14ac:dyDescent="0.2">
      <c r="D14191" s="13"/>
      <c r="G14191" s="13"/>
    </row>
    <row r="14192" spans="4:7" x14ac:dyDescent="0.2">
      <c r="D14192" s="13"/>
      <c r="G14192" s="13"/>
    </row>
    <row r="14193" spans="4:7" x14ac:dyDescent="0.2">
      <c r="D14193" s="13"/>
      <c r="G14193" s="13"/>
    </row>
    <row r="14194" spans="4:7" x14ac:dyDescent="0.2">
      <c r="D14194" s="13"/>
      <c r="G14194" s="13"/>
    </row>
    <row r="14195" spans="4:7" x14ac:dyDescent="0.2">
      <c r="D14195" s="13"/>
      <c r="G14195" s="13"/>
    </row>
    <row r="14196" spans="4:7" x14ac:dyDescent="0.2">
      <c r="D14196" s="13"/>
      <c r="G14196" s="13"/>
    </row>
    <row r="14197" spans="4:7" x14ac:dyDescent="0.2">
      <c r="D14197" s="13"/>
      <c r="G14197" s="13"/>
    </row>
    <row r="14198" spans="4:7" x14ac:dyDescent="0.2">
      <c r="D14198" s="13"/>
      <c r="G14198" s="13"/>
    </row>
    <row r="14199" spans="4:7" x14ac:dyDescent="0.2">
      <c r="D14199" s="13"/>
      <c r="G14199" s="13"/>
    </row>
    <row r="14200" spans="4:7" x14ac:dyDescent="0.2">
      <c r="D14200" s="13"/>
      <c r="G14200" s="13"/>
    </row>
    <row r="14201" spans="4:7" x14ac:dyDescent="0.2">
      <c r="D14201" s="13"/>
      <c r="G14201" s="13"/>
    </row>
    <row r="14202" spans="4:7" x14ac:dyDescent="0.2">
      <c r="D14202" s="13"/>
      <c r="G14202" s="13"/>
    </row>
    <row r="14203" spans="4:7" x14ac:dyDescent="0.2">
      <c r="D14203" s="13"/>
      <c r="G14203" s="13"/>
    </row>
    <row r="14204" spans="4:7" x14ac:dyDescent="0.2">
      <c r="D14204" s="13"/>
      <c r="G14204" s="13"/>
    </row>
    <row r="14205" spans="4:7" x14ac:dyDescent="0.2">
      <c r="D14205" s="13"/>
      <c r="G14205" s="13"/>
    </row>
    <row r="14206" spans="4:7" x14ac:dyDescent="0.2">
      <c r="D14206" s="13"/>
      <c r="G14206" s="13"/>
    </row>
    <row r="14207" spans="4:7" x14ac:dyDescent="0.2">
      <c r="D14207" s="13"/>
      <c r="G14207" s="13"/>
    </row>
    <row r="14208" spans="4:7" x14ac:dyDescent="0.2">
      <c r="D14208" s="13"/>
      <c r="G14208" s="13"/>
    </row>
    <row r="14209" spans="4:7" x14ac:dyDescent="0.2">
      <c r="D14209" s="13"/>
      <c r="G14209" s="13"/>
    </row>
    <row r="14210" spans="4:7" x14ac:dyDescent="0.2">
      <c r="D14210" s="13"/>
      <c r="G14210" s="13"/>
    </row>
    <row r="14211" spans="4:7" x14ac:dyDescent="0.2">
      <c r="D14211" s="13"/>
      <c r="G14211" s="13"/>
    </row>
    <row r="14212" spans="4:7" x14ac:dyDescent="0.2">
      <c r="D14212" s="13"/>
      <c r="G14212" s="13"/>
    </row>
    <row r="14213" spans="4:7" x14ac:dyDescent="0.2">
      <c r="D14213" s="13"/>
      <c r="G14213" s="13"/>
    </row>
    <row r="14214" spans="4:7" x14ac:dyDescent="0.2">
      <c r="D14214" s="13"/>
      <c r="G14214" s="13"/>
    </row>
    <row r="14215" spans="4:7" x14ac:dyDescent="0.2">
      <c r="D14215" s="13"/>
      <c r="G14215" s="13"/>
    </row>
    <row r="14216" spans="4:7" x14ac:dyDescent="0.2">
      <c r="D14216" s="13"/>
      <c r="G14216" s="13"/>
    </row>
    <row r="14217" spans="4:7" x14ac:dyDescent="0.2">
      <c r="D14217" s="13"/>
      <c r="G14217" s="13"/>
    </row>
    <row r="14218" spans="4:7" x14ac:dyDescent="0.2">
      <c r="D14218" s="13"/>
      <c r="G14218" s="13"/>
    </row>
    <row r="14219" spans="4:7" x14ac:dyDescent="0.2">
      <c r="D14219" s="13"/>
      <c r="G14219" s="13"/>
    </row>
    <row r="14220" spans="4:7" x14ac:dyDescent="0.2">
      <c r="D14220" s="13"/>
      <c r="G14220" s="13"/>
    </row>
    <row r="14221" spans="4:7" x14ac:dyDescent="0.2">
      <c r="D14221" s="13"/>
      <c r="G14221" s="13"/>
    </row>
    <row r="14222" spans="4:7" x14ac:dyDescent="0.2">
      <c r="D14222" s="13"/>
      <c r="G14222" s="13"/>
    </row>
    <row r="14223" spans="4:7" x14ac:dyDescent="0.2">
      <c r="D14223" s="13"/>
      <c r="G14223" s="13"/>
    </row>
    <row r="14224" spans="4:7" x14ac:dyDescent="0.2">
      <c r="D14224" s="13"/>
      <c r="G14224" s="13"/>
    </row>
    <row r="14225" spans="4:7" x14ac:dyDescent="0.2">
      <c r="D14225" s="13"/>
      <c r="G14225" s="13"/>
    </row>
    <row r="14226" spans="4:7" x14ac:dyDescent="0.2">
      <c r="D14226" s="13"/>
      <c r="G14226" s="13"/>
    </row>
    <row r="14227" spans="4:7" x14ac:dyDescent="0.2">
      <c r="D14227" s="13"/>
      <c r="G14227" s="13"/>
    </row>
    <row r="14228" spans="4:7" x14ac:dyDescent="0.2">
      <c r="D14228" s="13"/>
      <c r="G14228" s="13"/>
    </row>
    <row r="14229" spans="4:7" x14ac:dyDescent="0.2">
      <c r="D14229" s="13"/>
      <c r="G14229" s="13"/>
    </row>
    <row r="14230" spans="4:7" x14ac:dyDescent="0.2">
      <c r="D14230" s="13"/>
      <c r="G14230" s="13"/>
    </row>
    <row r="14231" spans="4:7" x14ac:dyDescent="0.2">
      <c r="D14231" s="13"/>
      <c r="G14231" s="13"/>
    </row>
    <row r="14232" spans="4:7" x14ac:dyDescent="0.2">
      <c r="D14232" s="13"/>
      <c r="G14232" s="13"/>
    </row>
    <row r="14233" spans="4:7" x14ac:dyDescent="0.2">
      <c r="D14233" s="13"/>
      <c r="G14233" s="13"/>
    </row>
    <row r="14234" spans="4:7" x14ac:dyDescent="0.2">
      <c r="D14234" s="13"/>
      <c r="G14234" s="13"/>
    </row>
    <row r="14235" spans="4:7" x14ac:dyDescent="0.2">
      <c r="D14235" s="13"/>
      <c r="G14235" s="13"/>
    </row>
    <row r="14236" spans="4:7" x14ac:dyDescent="0.2">
      <c r="D14236" s="13"/>
      <c r="G14236" s="13"/>
    </row>
    <row r="14237" spans="4:7" x14ac:dyDescent="0.2">
      <c r="D14237" s="13"/>
      <c r="G14237" s="13"/>
    </row>
    <row r="14238" spans="4:7" x14ac:dyDescent="0.2">
      <c r="D14238" s="13"/>
      <c r="G14238" s="13"/>
    </row>
    <row r="14239" spans="4:7" x14ac:dyDescent="0.2">
      <c r="D14239" s="13"/>
      <c r="G14239" s="13"/>
    </row>
    <row r="14240" spans="4:7" x14ac:dyDescent="0.2">
      <c r="D14240" s="13"/>
      <c r="G14240" s="13"/>
    </row>
    <row r="14241" spans="4:7" x14ac:dyDescent="0.2">
      <c r="D14241" s="13"/>
      <c r="G14241" s="13"/>
    </row>
    <row r="14242" spans="4:7" x14ac:dyDescent="0.2">
      <c r="D14242" s="13"/>
      <c r="G14242" s="13"/>
    </row>
    <row r="14243" spans="4:7" x14ac:dyDescent="0.2">
      <c r="D14243" s="13"/>
      <c r="G14243" s="13"/>
    </row>
    <row r="14244" spans="4:7" x14ac:dyDescent="0.2">
      <c r="D14244" s="13"/>
      <c r="G14244" s="13"/>
    </row>
    <row r="14245" spans="4:7" x14ac:dyDescent="0.2">
      <c r="D14245" s="13"/>
      <c r="G14245" s="13"/>
    </row>
    <row r="14246" spans="4:7" x14ac:dyDescent="0.2">
      <c r="D14246" s="13"/>
      <c r="G14246" s="13"/>
    </row>
    <row r="14247" spans="4:7" x14ac:dyDescent="0.2">
      <c r="D14247" s="13"/>
      <c r="G14247" s="13"/>
    </row>
    <row r="14248" spans="4:7" x14ac:dyDescent="0.2">
      <c r="D14248" s="13"/>
      <c r="G14248" s="13"/>
    </row>
    <row r="14249" spans="4:7" x14ac:dyDescent="0.2">
      <c r="D14249" s="13"/>
      <c r="G14249" s="13"/>
    </row>
    <row r="14250" spans="4:7" x14ac:dyDescent="0.2">
      <c r="D14250" s="13"/>
      <c r="G14250" s="13"/>
    </row>
    <row r="14251" spans="4:7" x14ac:dyDescent="0.2">
      <c r="D14251" s="13"/>
      <c r="G14251" s="13"/>
    </row>
    <row r="14252" spans="4:7" x14ac:dyDescent="0.2">
      <c r="D14252" s="13"/>
      <c r="G14252" s="13"/>
    </row>
    <row r="14253" spans="4:7" x14ac:dyDescent="0.2">
      <c r="D14253" s="13"/>
      <c r="G14253" s="13"/>
    </row>
    <row r="14254" spans="4:7" x14ac:dyDescent="0.2">
      <c r="D14254" s="13"/>
      <c r="G14254" s="13"/>
    </row>
    <row r="14255" spans="4:7" x14ac:dyDescent="0.2">
      <c r="D14255" s="13"/>
      <c r="G14255" s="13"/>
    </row>
    <row r="14256" spans="4:7" x14ac:dyDescent="0.2">
      <c r="D14256" s="13"/>
      <c r="G14256" s="13"/>
    </row>
    <row r="14257" spans="4:7" x14ac:dyDescent="0.2">
      <c r="D14257" s="13"/>
      <c r="G14257" s="13"/>
    </row>
    <row r="14258" spans="4:7" x14ac:dyDescent="0.2">
      <c r="D14258" s="13"/>
      <c r="G14258" s="13"/>
    </row>
    <row r="14259" spans="4:7" x14ac:dyDescent="0.2">
      <c r="D14259" s="13"/>
      <c r="G14259" s="13"/>
    </row>
    <row r="14260" spans="4:7" x14ac:dyDescent="0.2">
      <c r="D14260" s="13"/>
      <c r="G14260" s="13"/>
    </row>
    <row r="14261" spans="4:7" x14ac:dyDescent="0.2">
      <c r="D14261" s="13"/>
      <c r="G14261" s="13"/>
    </row>
    <row r="14262" spans="4:7" x14ac:dyDescent="0.2">
      <c r="D14262" s="13"/>
      <c r="G14262" s="13"/>
    </row>
    <row r="14263" spans="4:7" x14ac:dyDescent="0.2">
      <c r="D14263" s="13"/>
      <c r="G14263" s="13"/>
    </row>
    <row r="14264" spans="4:7" x14ac:dyDescent="0.2">
      <c r="D14264" s="13"/>
      <c r="G14264" s="13"/>
    </row>
    <row r="14265" spans="4:7" x14ac:dyDescent="0.2">
      <c r="D14265" s="13"/>
      <c r="G14265" s="13"/>
    </row>
    <row r="14266" spans="4:7" x14ac:dyDescent="0.2">
      <c r="D14266" s="13"/>
      <c r="G14266" s="13"/>
    </row>
    <row r="14267" spans="4:7" x14ac:dyDescent="0.2">
      <c r="D14267" s="13"/>
      <c r="G14267" s="13"/>
    </row>
    <row r="14268" spans="4:7" x14ac:dyDescent="0.2">
      <c r="D14268" s="13"/>
      <c r="G14268" s="13"/>
    </row>
    <row r="14269" spans="4:7" x14ac:dyDescent="0.2">
      <c r="D14269" s="13"/>
      <c r="G14269" s="13"/>
    </row>
    <row r="14270" spans="4:7" x14ac:dyDescent="0.2">
      <c r="D14270" s="13"/>
      <c r="G14270" s="13"/>
    </row>
    <row r="14271" spans="4:7" x14ac:dyDescent="0.2">
      <c r="D14271" s="13"/>
      <c r="G14271" s="13"/>
    </row>
    <row r="14272" spans="4:7" x14ac:dyDescent="0.2">
      <c r="D14272" s="13"/>
      <c r="G14272" s="13"/>
    </row>
    <row r="14273" spans="4:7" x14ac:dyDescent="0.2">
      <c r="D14273" s="13"/>
      <c r="G14273" s="13"/>
    </row>
    <row r="14274" spans="4:7" x14ac:dyDescent="0.2">
      <c r="D14274" s="13"/>
      <c r="G14274" s="13"/>
    </row>
    <row r="14275" spans="4:7" x14ac:dyDescent="0.2">
      <c r="D14275" s="13"/>
      <c r="G14275" s="13"/>
    </row>
    <row r="14276" spans="4:7" x14ac:dyDescent="0.2">
      <c r="D14276" s="13"/>
      <c r="G14276" s="13"/>
    </row>
    <row r="14277" spans="4:7" x14ac:dyDescent="0.2">
      <c r="D14277" s="13"/>
      <c r="G14277" s="13"/>
    </row>
    <row r="14278" spans="4:7" x14ac:dyDescent="0.2">
      <c r="D14278" s="13"/>
      <c r="G14278" s="13"/>
    </row>
    <row r="14279" spans="4:7" x14ac:dyDescent="0.2">
      <c r="D14279" s="13"/>
      <c r="G14279" s="13"/>
    </row>
    <row r="14280" spans="4:7" x14ac:dyDescent="0.2">
      <c r="D14280" s="13"/>
      <c r="G14280" s="13"/>
    </row>
    <row r="14281" spans="4:7" x14ac:dyDescent="0.2">
      <c r="D14281" s="13"/>
      <c r="G14281" s="13"/>
    </row>
    <row r="14282" spans="4:7" x14ac:dyDescent="0.2">
      <c r="D14282" s="13"/>
      <c r="G14282" s="13"/>
    </row>
    <row r="14283" spans="4:7" x14ac:dyDescent="0.2">
      <c r="D14283" s="13"/>
      <c r="G14283" s="13"/>
    </row>
    <row r="14284" spans="4:7" x14ac:dyDescent="0.2">
      <c r="D14284" s="13"/>
      <c r="G14284" s="13"/>
    </row>
    <row r="14285" spans="4:7" x14ac:dyDescent="0.2">
      <c r="D14285" s="13"/>
      <c r="G14285" s="13"/>
    </row>
    <row r="14286" spans="4:7" x14ac:dyDescent="0.2">
      <c r="D14286" s="13"/>
      <c r="G14286" s="13"/>
    </row>
    <row r="14287" spans="4:7" x14ac:dyDescent="0.2">
      <c r="D14287" s="13"/>
      <c r="G14287" s="13"/>
    </row>
    <row r="14288" spans="4:7" x14ac:dyDescent="0.2">
      <c r="D14288" s="13"/>
      <c r="G14288" s="13"/>
    </row>
    <row r="14289" spans="4:7" x14ac:dyDescent="0.2">
      <c r="D14289" s="13"/>
      <c r="G14289" s="13"/>
    </row>
    <row r="14290" spans="4:7" x14ac:dyDescent="0.2">
      <c r="D14290" s="13"/>
      <c r="G14290" s="13"/>
    </row>
    <row r="14291" spans="4:7" x14ac:dyDescent="0.2">
      <c r="D14291" s="13"/>
      <c r="G14291" s="13"/>
    </row>
    <row r="14292" spans="4:7" x14ac:dyDescent="0.2">
      <c r="D14292" s="13"/>
      <c r="G14292" s="13"/>
    </row>
    <row r="14293" spans="4:7" x14ac:dyDescent="0.2">
      <c r="D14293" s="13"/>
      <c r="G14293" s="13"/>
    </row>
    <row r="14294" spans="4:7" x14ac:dyDescent="0.2">
      <c r="D14294" s="13"/>
      <c r="G14294" s="13"/>
    </row>
    <row r="14295" spans="4:7" x14ac:dyDescent="0.2">
      <c r="D14295" s="13"/>
      <c r="G14295" s="13"/>
    </row>
    <row r="14296" spans="4:7" x14ac:dyDescent="0.2">
      <c r="D14296" s="13"/>
      <c r="G14296" s="13"/>
    </row>
    <row r="14297" spans="4:7" x14ac:dyDescent="0.2">
      <c r="D14297" s="13"/>
      <c r="G14297" s="13"/>
    </row>
    <row r="14298" spans="4:7" x14ac:dyDescent="0.2">
      <c r="D14298" s="13"/>
      <c r="G14298" s="13"/>
    </row>
    <row r="14299" spans="4:7" x14ac:dyDescent="0.2">
      <c r="D14299" s="13"/>
      <c r="G14299" s="13"/>
    </row>
    <row r="14300" spans="4:7" x14ac:dyDescent="0.2">
      <c r="D14300" s="13"/>
      <c r="G14300" s="13"/>
    </row>
    <row r="14301" spans="4:7" x14ac:dyDescent="0.2">
      <c r="D14301" s="13"/>
      <c r="G14301" s="13"/>
    </row>
    <row r="14302" spans="4:7" x14ac:dyDescent="0.2">
      <c r="D14302" s="13"/>
      <c r="G14302" s="13"/>
    </row>
    <row r="14303" spans="4:7" x14ac:dyDescent="0.2">
      <c r="D14303" s="13"/>
      <c r="G14303" s="13"/>
    </row>
    <row r="14304" spans="4:7" x14ac:dyDescent="0.2">
      <c r="D14304" s="13"/>
      <c r="G14304" s="13"/>
    </row>
    <row r="14305" spans="4:7" x14ac:dyDescent="0.2">
      <c r="D14305" s="13"/>
      <c r="G14305" s="13"/>
    </row>
    <row r="14306" spans="4:7" x14ac:dyDescent="0.2">
      <c r="D14306" s="13"/>
      <c r="G14306" s="13"/>
    </row>
    <row r="14307" spans="4:7" x14ac:dyDescent="0.2">
      <c r="D14307" s="13"/>
      <c r="G14307" s="13"/>
    </row>
    <row r="14308" spans="4:7" x14ac:dyDescent="0.2">
      <c r="D14308" s="13"/>
      <c r="G14308" s="13"/>
    </row>
    <row r="14309" spans="4:7" x14ac:dyDescent="0.2">
      <c r="D14309" s="13"/>
      <c r="G14309" s="13"/>
    </row>
    <row r="14310" spans="4:7" x14ac:dyDescent="0.2">
      <c r="D14310" s="13"/>
      <c r="G14310" s="13"/>
    </row>
    <row r="14311" spans="4:7" x14ac:dyDescent="0.2">
      <c r="D14311" s="13"/>
      <c r="G14311" s="13"/>
    </row>
    <row r="14312" spans="4:7" x14ac:dyDescent="0.2">
      <c r="D14312" s="13"/>
      <c r="G14312" s="13"/>
    </row>
    <row r="14313" spans="4:7" x14ac:dyDescent="0.2">
      <c r="D14313" s="13"/>
      <c r="G14313" s="13"/>
    </row>
    <row r="14314" spans="4:7" x14ac:dyDescent="0.2">
      <c r="D14314" s="13"/>
      <c r="G14314" s="13"/>
    </row>
    <row r="14315" spans="4:7" x14ac:dyDescent="0.2">
      <c r="D14315" s="13"/>
      <c r="G14315" s="13"/>
    </row>
    <row r="14316" spans="4:7" x14ac:dyDescent="0.2">
      <c r="D14316" s="13"/>
      <c r="G14316" s="13"/>
    </row>
    <row r="14317" spans="4:7" x14ac:dyDescent="0.2">
      <c r="D14317" s="13"/>
      <c r="G14317" s="13"/>
    </row>
    <row r="14318" spans="4:7" x14ac:dyDescent="0.2">
      <c r="D14318" s="13"/>
      <c r="G14318" s="13"/>
    </row>
    <row r="14319" spans="4:7" x14ac:dyDescent="0.2">
      <c r="D14319" s="13"/>
      <c r="G14319" s="13"/>
    </row>
    <row r="14320" spans="4:7" x14ac:dyDescent="0.2">
      <c r="D14320" s="13"/>
      <c r="G14320" s="13"/>
    </row>
    <row r="14321" spans="4:7" x14ac:dyDescent="0.2">
      <c r="D14321" s="13"/>
      <c r="G14321" s="13"/>
    </row>
    <row r="14322" spans="4:7" x14ac:dyDescent="0.2">
      <c r="D14322" s="13"/>
      <c r="G14322" s="13"/>
    </row>
    <row r="14323" spans="4:7" x14ac:dyDescent="0.2">
      <c r="D14323" s="13"/>
      <c r="G14323" s="13"/>
    </row>
    <row r="14324" spans="4:7" x14ac:dyDescent="0.2">
      <c r="D14324" s="13"/>
      <c r="G14324" s="13"/>
    </row>
    <row r="14325" spans="4:7" x14ac:dyDescent="0.2">
      <c r="D14325" s="13"/>
      <c r="G14325" s="13"/>
    </row>
    <row r="14326" spans="4:7" x14ac:dyDescent="0.2">
      <c r="D14326" s="13"/>
      <c r="G14326" s="13"/>
    </row>
    <row r="14327" spans="4:7" x14ac:dyDescent="0.2">
      <c r="D14327" s="13"/>
      <c r="G14327" s="13"/>
    </row>
    <row r="14328" spans="4:7" x14ac:dyDescent="0.2">
      <c r="D14328" s="13"/>
      <c r="G14328" s="13"/>
    </row>
    <row r="14329" spans="4:7" x14ac:dyDescent="0.2">
      <c r="D14329" s="13"/>
      <c r="G14329" s="13"/>
    </row>
    <row r="14330" spans="4:7" x14ac:dyDescent="0.2">
      <c r="D14330" s="13"/>
      <c r="G14330" s="13"/>
    </row>
    <row r="14331" spans="4:7" x14ac:dyDescent="0.2">
      <c r="D14331" s="13"/>
      <c r="G14331" s="13"/>
    </row>
    <row r="14332" spans="4:7" x14ac:dyDescent="0.2">
      <c r="D14332" s="13"/>
      <c r="G14332" s="13"/>
    </row>
    <row r="14333" spans="4:7" x14ac:dyDescent="0.2">
      <c r="D14333" s="13"/>
      <c r="G14333" s="13"/>
    </row>
    <row r="14334" spans="4:7" x14ac:dyDescent="0.2">
      <c r="D14334" s="13"/>
      <c r="G14334" s="13"/>
    </row>
    <row r="14335" spans="4:7" x14ac:dyDescent="0.2">
      <c r="D14335" s="13"/>
      <c r="G14335" s="13"/>
    </row>
    <row r="14336" spans="4:7" x14ac:dyDescent="0.2">
      <c r="D14336" s="13"/>
      <c r="G14336" s="13"/>
    </row>
    <row r="14337" spans="4:7" x14ac:dyDescent="0.2">
      <c r="D14337" s="13"/>
      <c r="G14337" s="13"/>
    </row>
    <row r="14338" spans="4:7" x14ac:dyDescent="0.2">
      <c r="D14338" s="13"/>
      <c r="G14338" s="13"/>
    </row>
    <row r="14339" spans="4:7" x14ac:dyDescent="0.2">
      <c r="D14339" s="13"/>
      <c r="G14339" s="13"/>
    </row>
    <row r="14340" spans="4:7" x14ac:dyDescent="0.2">
      <c r="D14340" s="13"/>
      <c r="G14340" s="13"/>
    </row>
    <row r="14341" spans="4:7" x14ac:dyDescent="0.2">
      <c r="D14341" s="13"/>
      <c r="G14341" s="13"/>
    </row>
    <row r="14342" spans="4:7" x14ac:dyDescent="0.2">
      <c r="D14342" s="13"/>
      <c r="G14342" s="13"/>
    </row>
    <row r="14343" spans="4:7" x14ac:dyDescent="0.2">
      <c r="D14343" s="13"/>
      <c r="G14343" s="13"/>
    </row>
    <row r="14344" spans="4:7" x14ac:dyDescent="0.2">
      <c r="D14344" s="13"/>
      <c r="G14344" s="13"/>
    </row>
    <row r="14345" spans="4:7" x14ac:dyDescent="0.2">
      <c r="D14345" s="13"/>
      <c r="G14345" s="13"/>
    </row>
    <row r="14346" spans="4:7" x14ac:dyDescent="0.2">
      <c r="D14346" s="13"/>
      <c r="G14346" s="13"/>
    </row>
    <row r="14347" spans="4:7" x14ac:dyDescent="0.2">
      <c r="D14347" s="13"/>
      <c r="G14347" s="13"/>
    </row>
    <row r="14348" spans="4:7" x14ac:dyDescent="0.2">
      <c r="D14348" s="13"/>
      <c r="G14348" s="13"/>
    </row>
    <row r="14349" spans="4:7" x14ac:dyDescent="0.2">
      <c r="D14349" s="13"/>
      <c r="G14349" s="13"/>
    </row>
    <row r="14350" spans="4:7" x14ac:dyDescent="0.2">
      <c r="D14350" s="13"/>
      <c r="G14350" s="13"/>
    </row>
    <row r="14351" spans="4:7" x14ac:dyDescent="0.2">
      <c r="D14351" s="13"/>
      <c r="G14351" s="13"/>
    </row>
    <row r="14352" spans="4:7" x14ac:dyDescent="0.2">
      <c r="D14352" s="13"/>
      <c r="G14352" s="13"/>
    </row>
    <row r="14353" spans="4:7" x14ac:dyDescent="0.2">
      <c r="D14353" s="13"/>
      <c r="G14353" s="13"/>
    </row>
    <row r="14354" spans="4:7" x14ac:dyDescent="0.2">
      <c r="D14354" s="13"/>
      <c r="G14354" s="13"/>
    </row>
    <row r="14355" spans="4:7" x14ac:dyDescent="0.2">
      <c r="D14355" s="13"/>
      <c r="G14355" s="13"/>
    </row>
    <row r="14356" spans="4:7" x14ac:dyDescent="0.2">
      <c r="D14356" s="13"/>
      <c r="G14356" s="13"/>
    </row>
    <row r="14357" spans="4:7" x14ac:dyDescent="0.2">
      <c r="D14357" s="13"/>
      <c r="G14357" s="13"/>
    </row>
    <row r="14358" spans="4:7" x14ac:dyDescent="0.2">
      <c r="D14358" s="13"/>
      <c r="G14358" s="13"/>
    </row>
    <row r="14359" spans="4:7" x14ac:dyDescent="0.2">
      <c r="D14359" s="13"/>
      <c r="G14359" s="13"/>
    </row>
    <row r="14360" spans="4:7" x14ac:dyDescent="0.2">
      <c r="D14360" s="13"/>
      <c r="G14360" s="13"/>
    </row>
    <row r="14361" spans="4:7" x14ac:dyDescent="0.2">
      <c r="D14361" s="13"/>
      <c r="G14361" s="13"/>
    </row>
    <row r="14362" spans="4:7" x14ac:dyDescent="0.2">
      <c r="D14362" s="13"/>
      <c r="G14362" s="13"/>
    </row>
    <row r="14363" spans="4:7" x14ac:dyDescent="0.2">
      <c r="D14363" s="13"/>
      <c r="G14363" s="13"/>
    </row>
    <row r="14364" spans="4:7" x14ac:dyDescent="0.2">
      <c r="D14364" s="13"/>
      <c r="G14364" s="13"/>
    </row>
    <row r="14365" spans="4:7" x14ac:dyDescent="0.2">
      <c r="D14365" s="13"/>
      <c r="G14365" s="13"/>
    </row>
    <row r="14366" spans="4:7" x14ac:dyDescent="0.2">
      <c r="D14366" s="13"/>
      <c r="G14366" s="13"/>
    </row>
    <row r="14367" spans="4:7" x14ac:dyDescent="0.2">
      <c r="D14367" s="13"/>
      <c r="G14367" s="13"/>
    </row>
    <row r="14368" spans="4:7" x14ac:dyDescent="0.2">
      <c r="D14368" s="13"/>
      <c r="G14368" s="13"/>
    </row>
    <row r="14369" spans="4:7" x14ac:dyDescent="0.2">
      <c r="D14369" s="13"/>
      <c r="G14369" s="13"/>
    </row>
    <row r="14370" spans="4:7" x14ac:dyDescent="0.2">
      <c r="D14370" s="13"/>
      <c r="G14370" s="13"/>
    </row>
    <row r="14371" spans="4:7" x14ac:dyDescent="0.2">
      <c r="D14371" s="13"/>
      <c r="G14371" s="13"/>
    </row>
    <row r="14372" spans="4:7" x14ac:dyDescent="0.2">
      <c r="D14372" s="13"/>
      <c r="G14372" s="13"/>
    </row>
    <row r="14373" spans="4:7" x14ac:dyDescent="0.2">
      <c r="D14373" s="13"/>
      <c r="G14373" s="13"/>
    </row>
    <row r="14374" spans="4:7" x14ac:dyDescent="0.2">
      <c r="D14374" s="13"/>
      <c r="G14374" s="13"/>
    </row>
    <row r="14375" spans="4:7" x14ac:dyDescent="0.2">
      <c r="D14375" s="13"/>
      <c r="G14375" s="13"/>
    </row>
    <row r="14376" spans="4:7" x14ac:dyDescent="0.2">
      <c r="D14376" s="13"/>
      <c r="G14376" s="13"/>
    </row>
    <row r="14377" spans="4:7" x14ac:dyDescent="0.2">
      <c r="D14377" s="13"/>
      <c r="G14377" s="13"/>
    </row>
    <row r="14378" spans="4:7" x14ac:dyDescent="0.2">
      <c r="D14378" s="13"/>
      <c r="G14378" s="13"/>
    </row>
    <row r="14379" spans="4:7" x14ac:dyDescent="0.2">
      <c r="D14379" s="13"/>
      <c r="G14379" s="13"/>
    </row>
    <row r="14380" spans="4:7" x14ac:dyDescent="0.2">
      <c r="D14380" s="13"/>
      <c r="G14380" s="13"/>
    </row>
    <row r="14381" spans="4:7" x14ac:dyDescent="0.2">
      <c r="D14381" s="13"/>
      <c r="G14381" s="13"/>
    </row>
    <row r="14382" spans="4:7" x14ac:dyDescent="0.2">
      <c r="D14382" s="13"/>
      <c r="G14382" s="13"/>
    </row>
    <row r="14383" spans="4:7" x14ac:dyDescent="0.2">
      <c r="D14383" s="13"/>
      <c r="G14383" s="13"/>
    </row>
    <row r="14384" spans="4:7" x14ac:dyDescent="0.2">
      <c r="D14384" s="13"/>
      <c r="G14384" s="13"/>
    </row>
    <row r="14385" spans="4:7" x14ac:dyDescent="0.2">
      <c r="D14385" s="13"/>
      <c r="G14385" s="13"/>
    </row>
    <row r="14386" spans="4:7" x14ac:dyDescent="0.2">
      <c r="D14386" s="13"/>
      <c r="G14386" s="13"/>
    </row>
    <row r="14387" spans="4:7" x14ac:dyDescent="0.2">
      <c r="D14387" s="13"/>
      <c r="G14387" s="13"/>
    </row>
    <row r="14388" spans="4:7" x14ac:dyDescent="0.2">
      <c r="D14388" s="13"/>
      <c r="G14388" s="13"/>
    </row>
    <row r="14389" spans="4:7" x14ac:dyDescent="0.2">
      <c r="D14389" s="13"/>
      <c r="G14389" s="13"/>
    </row>
    <row r="14390" spans="4:7" x14ac:dyDescent="0.2">
      <c r="D14390" s="13"/>
      <c r="G14390" s="13"/>
    </row>
    <row r="14391" spans="4:7" x14ac:dyDescent="0.2">
      <c r="D14391" s="13"/>
      <c r="G14391" s="13"/>
    </row>
    <row r="14392" spans="4:7" x14ac:dyDescent="0.2">
      <c r="D14392" s="13"/>
      <c r="G14392" s="13"/>
    </row>
    <row r="14393" spans="4:7" x14ac:dyDescent="0.2">
      <c r="D14393" s="13"/>
      <c r="G14393" s="13"/>
    </row>
    <row r="14394" spans="4:7" x14ac:dyDescent="0.2">
      <c r="D14394" s="13"/>
      <c r="G14394" s="13"/>
    </row>
    <row r="14395" spans="4:7" x14ac:dyDescent="0.2">
      <c r="D14395" s="13"/>
      <c r="G14395" s="13"/>
    </row>
    <row r="14396" spans="4:7" x14ac:dyDescent="0.2">
      <c r="D14396" s="13"/>
      <c r="G14396" s="13"/>
    </row>
    <row r="14397" spans="4:7" x14ac:dyDescent="0.2">
      <c r="D14397" s="13"/>
      <c r="G14397" s="13"/>
    </row>
    <row r="14398" spans="4:7" x14ac:dyDescent="0.2">
      <c r="D14398" s="13"/>
      <c r="G14398" s="13"/>
    </row>
    <row r="14399" spans="4:7" x14ac:dyDescent="0.2">
      <c r="D14399" s="13"/>
      <c r="G14399" s="13"/>
    </row>
    <row r="14400" spans="4:7" x14ac:dyDescent="0.2">
      <c r="D14400" s="13"/>
      <c r="G14400" s="13"/>
    </row>
    <row r="14401" spans="4:7" x14ac:dyDescent="0.2">
      <c r="D14401" s="13"/>
      <c r="G14401" s="13"/>
    </row>
    <row r="14402" spans="4:7" x14ac:dyDescent="0.2">
      <c r="D14402" s="13"/>
      <c r="G14402" s="13"/>
    </row>
    <row r="14403" spans="4:7" x14ac:dyDescent="0.2">
      <c r="D14403" s="13"/>
      <c r="G14403" s="13"/>
    </row>
    <row r="14404" spans="4:7" x14ac:dyDescent="0.2">
      <c r="D14404" s="13"/>
      <c r="G14404" s="13"/>
    </row>
    <row r="14405" spans="4:7" x14ac:dyDescent="0.2">
      <c r="D14405" s="13"/>
      <c r="G14405" s="13"/>
    </row>
    <row r="14406" spans="4:7" x14ac:dyDescent="0.2">
      <c r="D14406" s="13"/>
      <c r="G14406" s="13"/>
    </row>
    <row r="14407" spans="4:7" x14ac:dyDescent="0.2">
      <c r="D14407" s="13"/>
      <c r="G14407" s="13"/>
    </row>
    <row r="14408" spans="4:7" x14ac:dyDescent="0.2">
      <c r="D14408" s="13"/>
      <c r="G14408" s="13"/>
    </row>
    <row r="14409" spans="4:7" x14ac:dyDescent="0.2">
      <c r="D14409" s="13"/>
      <c r="G14409" s="13"/>
    </row>
    <row r="14410" spans="4:7" x14ac:dyDescent="0.2">
      <c r="D14410" s="13"/>
      <c r="G14410" s="13"/>
    </row>
    <row r="14411" spans="4:7" x14ac:dyDescent="0.2">
      <c r="D14411" s="13"/>
      <c r="G14411" s="13"/>
    </row>
    <row r="14412" spans="4:7" x14ac:dyDescent="0.2">
      <c r="D14412" s="13"/>
      <c r="G14412" s="13"/>
    </row>
    <row r="14413" spans="4:7" x14ac:dyDescent="0.2">
      <c r="D14413" s="13"/>
      <c r="G14413" s="13"/>
    </row>
    <row r="14414" spans="4:7" x14ac:dyDescent="0.2">
      <c r="D14414" s="13"/>
      <c r="G14414" s="13"/>
    </row>
    <row r="14415" spans="4:7" x14ac:dyDescent="0.2">
      <c r="D14415" s="13"/>
      <c r="G14415" s="13"/>
    </row>
    <row r="14416" spans="4:7" x14ac:dyDescent="0.2">
      <c r="D14416" s="13"/>
      <c r="G14416" s="13"/>
    </row>
    <row r="14417" spans="4:7" x14ac:dyDescent="0.2">
      <c r="D14417" s="13"/>
      <c r="G14417" s="13"/>
    </row>
    <row r="14418" spans="4:7" x14ac:dyDescent="0.2">
      <c r="D14418" s="13"/>
      <c r="G14418" s="13"/>
    </row>
    <row r="14419" spans="4:7" x14ac:dyDescent="0.2">
      <c r="D14419" s="13"/>
      <c r="G14419" s="13"/>
    </row>
    <row r="14420" spans="4:7" x14ac:dyDescent="0.2">
      <c r="D14420" s="13"/>
      <c r="G14420" s="13"/>
    </row>
    <row r="14421" spans="4:7" x14ac:dyDescent="0.2">
      <c r="D14421" s="13"/>
      <c r="G14421" s="13"/>
    </row>
    <row r="14422" spans="4:7" x14ac:dyDescent="0.2">
      <c r="D14422" s="13"/>
      <c r="G14422" s="13"/>
    </row>
    <row r="14423" spans="4:7" x14ac:dyDescent="0.2">
      <c r="D14423" s="13"/>
      <c r="G14423" s="13"/>
    </row>
    <row r="14424" spans="4:7" x14ac:dyDescent="0.2">
      <c r="D14424" s="13"/>
      <c r="G14424" s="13"/>
    </row>
    <row r="14425" spans="4:7" x14ac:dyDescent="0.2">
      <c r="D14425" s="13"/>
      <c r="G14425" s="13"/>
    </row>
    <row r="14426" spans="4:7" x14ac:dyDescent="0.2">
      <c r="D14426" s="13"/>
      <c r="G14426" s="13"/>
    </row>
    <row r="14427" spans="4:7" x14ac:dyDescent="0.2">
      <c r="D14427" s="13"/>
      <c r="G14427" s="13"/>
    </row>
    <row r="14428" spans="4:7" x14ac:dyDescent="0.2">
      <c r="D14428" s="13"/>
      <c r="G14428" s="13"/>
    </row>
    <row r="14429" spans="4:7" x14ac:dyDescent="0.2">
      <c r="D14429" s="13"/>
      <c r="G14429" s="13"/>
    </row>
    <row r="14430" spans="4:7" x14ac:dyDescent="0.2">
      <c r="D14430" s="13"/>
      <c r="G14430" s="13"/>
    </row>
    <row r="14431" spans="4:7" x14ac:dyDescent="0.2">
      <c r="D14431" s="13"/>
      <c r="G14431" s="13"/>
    </row>
    <row r="14432" spans="4:7" x14ac:dyDescent="0.2">
      <c r="D14432" s="13"/>
      <c r="G14432" s="13"/>
    </row>
    <row r="14433" spans="4:7" x14ac:dyDescent="0.2">
      <c r="D14433" s="13"/>
      <c r="G14433" s="13"/>
    </row>
    <row r="14434" spans="4:7" x14ac:dyDescent="0.2">
      <c r="D14434" s="13"/>
      <c r="G14434" s="13"/>
    </row>
    <row r="14435" spans="4:7" x14ac:dyDescent="0.2">
      <c r="D14435" s="13"/>
      <c r="G14435" s="13"/>
    </row>
    <row r="14436" spans="4:7" x14ac:dyDescent="0.2">
      <c r="D14436" s="13"/>
      <c r="G14436" s="13"/>
    </row>
    <row r="14437" spans="4:7" x14ac:dyDescent="0.2">
      <c r="D14437" s="13"/>
      <c r="G14437" s="13"/>
    </row>
    <row r="14438" spans="4:7" x14ac:dyDescent="0.2">
      <c r="D14438" s="13"/>
      <c r="G14438" s="13"/>
    </row>
    <row r="14439" spans="4:7" x14ac:dyDescent="0.2">
      <c r="D14439" s="13"/>
      <c r="G14439" s="13"/>
    </row>
    <row r="14440" spans="4:7" x14ac:dyDescent="0.2">
      <c r="D14440" s="13"/>
      <c r="G14440" s="13"/>
    </row>
    <row r="14441" spans="4:7" x14ac:dyDescent="0.2">
      <c r="D14441" s="13"/>
      <c r="G14441" s="13"/>
    </row>
    <row r="14442" spans="4:7" x14ac:dyDescent="0.2">
      <c r="D14442" s="13"/>
      <c r="G14442" s="13"/>
    </row>
    <row r="14443" spans="4:7" x14ac:dyDescent="0.2">
      <c r="D14443" s="13"/>
      <c r="G14443" s="13"/>
    </row>
    <row r="14444" spans="4:7" x14ac:dyDescent="0.2">
      <c r="D14444" s="13"/>
      <c r="G14444" s="13"/>
    </row>
    <row r="14445" spans="4:7" x14ac:dyDescent="0.2">
      <c r="D14445" s="13"/>
      <c r="G14445" s="13"/>
    </row>
    <row r="14446" spans="4:7" x14ac:dyDescent="0.2">
      <c r="D14446" s="13"/>
      <c r="G14446" s="13"/>
    </row>
    <row r="14447" spans="4:7" x14ac:dyDescent="0.2">
      <c r="D14447" s="13"/>
      <c r="G14447" s="13"/>
    </row>
    <row r="14448" spans="4:7" x14ac:dyDescent="0.2">
      <c r="D14448" s="13"/>
      <c r="G14448" s="13"/>
    </row>
    <row r="14449" spans="4:7" x14ac:dyDescent="0.2">
      <c r="D14449" s="13"/>
      <c r="G14449" s="13"/>
    </row>
    <row r="14450" spans="4:7" x14ac:dyDescent="0.2">
      <c r="D14450" s="13"/>
      <c r="G14450" s="13"/>
    </row>
    <row r="14451" spans="4:7" x14ac:dyDescent="0.2">
      <c r="D14451" s="13"/>
      <c r="G14451" s="13"/>
    </row>
    <row r="14452" spans="4:7" x14ac:dyDescent="0.2">
      <c r="D14452" s="13"/>
      <c r="G14452" s="13"/>
    </row>
    <row r="14453" spans="4:7" x14ac:dyDescent="0.2">
      <c r="D14453" s="13"/>
      <c r="G14453" s="13"/>
    </row>
    <row r="14454" spans="4:7" x14ac:dyDescent="0.2">
      <c r="D14454" s="13"/>
      <c r="G14454" s="13"/>
    </row>
    <row r="14455" spans="4:7" x14ac:dyDescent="0.2">
      <c r="D14455" s="13"/>
      <c r="G14455" s="13"/>
    </row>
    <row r="14456" spans="4:7" x14ac:dyDescent="0.2">
      <c r="D14456" s="13"/>
      <c r="G14456" s="13"/>
    </row>
    <row r="14457" spans="4:7" x14ac:dyDescent="0.2">
      <c r="D14457" s="13"/>
      <c r="G14457" s="13"/>
    </row>
    <row r="14458" spans="4:7" x14ac:dyDescent="0.2">
      <c r="D14458" s="13"/>
      <c r="G14458" s="13"/>
    </row>
    <row r="14459" spans="4:7" x14ac:dyDescent="0.2">
      <c r="D14459" s="13"/>
      <c r="G14459" s="13"/>
    </row>
    <row r="14460" spans="4:7" x14ac:dyDescent="0.2">
      <c r="D14460" s="13"/>
      <c r="G14460" s="13"/>
    </row>
    <row r="14461" spans="4:7" x14ac:dyDescent="0.2">
      <c r="D14461" s="13"/>
      <c r="G14461" s="13"/>
    </row>
    <row r="14462" spans="4:7" x14ac:dyDescent="0.2">
      <c r="D14462" s="13"/>
      <c r="G14462" s="13"/>
    </row>
    <row r="14463" spans="4:7" x14ac:dyDescent="0.2">
      <c r="D14463" s="13"/>
      <c r="G14463" s="13"/>
    </row>
    <row r="14464" spans="4:7" x14ac:dyDescent="0.2">
      <c r="D14464" s="13"/>
      <c r="G14464" s="13"/>
    </row>
    <row r="14465" spans="4:7" x14ac:dyDescent="0.2">
      <c r="D14465" s="13"/>
      <c r="G14465" s="13"/>
    </row>
    <row r="14466" spans="4:7" x14ac:dyDescent="0.2">
      <c r="D14466" s="13"/>
      <c r="G14466" s="13"/>
    </row>
    <row r="14467" spans="4:7" x14ac:dyDescent="0.2">
      <c r="D14467" s="13"/>
      <c r="G14467" s="13"/>
    </row>
    <row r="14468" spans="4:7" x14ac:dyDescent="0.2">
      <c r="D14468" s="13"/>
      <c r="G14468" s="13"/>
    </row>
    <row r="14469" spans="4:7" x14ac:dyDescent="0.2">
      <c r="D14469" s="13"/>
      <c r="G14469" s="13"/>
    </row>
    <row r="14470" spans="4:7" x14ac:dyDescent="0.2">
      <c r="D14470" s="13"/>
      <c r="G14470" s="13"/>
    </row>
    <row r="14471" spans="4:7" x14ac:dyDescent="0.2">
      <c r="D14471" s="13"/>
      <c r="G14471" s="13"/>
    </row>
    <row r="14472" spans="4:7" x14ac:dyDescent="0.2">
      <c r="D14472" s="13"/>
      <c r="G14472" s="13"/>
    </row>
    <row r="14473" spans="4:7" x14ac:dyDescent="0.2">
      <c r="D14473" s="13"/>
      <c r="G14473" s="13"/>
    </row>
    <row r="14474" spans="4:7" x14ac:dyDescent="0.2">
      <c r="D14474" s="13"/>
      <c r="G14474" s="13"/>
    </row>
    <row r="14475" spans="4:7" x14ac:dyDescent="0.2">
      <c r="D14475" s="13"/>
      <c r="G14475" s="13"/>
    </row>
    <row r="14476" spans="4:7" x14ac:dyDescent="0.2">
      <c r="D14476" s="13"/>
      <c r="G14476" s="13"/>
    </row>
    <row r="14477" spans="4:7" x14ac:dyDescent="0.2">
      <c r="D14477" s="13"/>
      <c r="G14477" s="13"/>
    </row>
    <row r="14478" spans="4:7" x14ac:dyDescent="0.2">
      <c r="D14478" s="13"/>
      <c r="G14478" s="13"/>
    </row>
    <row r="14479" spans="4:7" x14ac:dyDescent="0.2">
      <c r="D14479" s="13"/>
      <c r="G14479" s="13"/>
    </row>
    <row r="14480" spans="4:7" x14ac:dyDescent="0.2">
      <c r="D14480" s="13"/>
      <c r="G14480" s="13"/>
    </row>
    <row r="14481" spans="4:7" x14ac:dyDescent="0.2">
      <c r="D14481" s="13"/>
      <c r="G14481" s="13"/>
    </row>
    <row r="14482" spans="4:7" x14ac:dyDescent="0.2">
      <c r="D14482" s="13"/>
      <c r="G14482" s="13"/>
    </row>
    <row r="14483" spans="4:7" x14ac:dyDescent="0.2">
      <c r="D14483" s="13"/>
      <c r="G14483" s="13"/>
    </row>
    <row r="14484" spans="4:7" x14ac:dyDescent="0.2">
      <c r="D14484" s="13"/>
      <c r="G14484" s="13"/>
    </row>
    <row r="14485" spans="4:7" x14ac:dyDescent="0.2">
      <c r="D14485" s="13"/>
      <c r="G14485" s="13"/>
    </row>
    <row r="14486" spans="4:7" x14ac:dyDescent="0.2">
      <c r="D14486" s="13"/>
      <c r="G14486" s="13"/>
    </row>
    <row r="14487" spans="4:7" x14ac:dyDescent="0.2">
      <c r="D14487" s="13"/>
      <c r="G14487" s="13"/>
    </row>
    <row r="14488" spans="4:7" x14ac:dyDescent="0.2">
      <c r="D14488" s="13"/>
      <c r="G14488" s="13"/>
    </row>
    <row r="14489" spans="4:7" x14ac:dyDescent="0.2">
      <c r="D14489" s="13"/>
      <c r="G14489" s="13"/>
    </row>
    <row r="14490" spans="4:7" x14ac:dyDescent="0.2">
      <c r="D14490" s="13"/>
      <c r="G14490" s="13"/>
    </row>
    <row r="14491" spans="4:7" x14ac:dyDescent="0.2">
      <c r="D14491" s="13"/>
      <c r="G14491" s="13"/>
    </row>
    <row r="14492" spans="4:7" x14ac:dyDescent="0.2">
      <c r="D14492" s="13"/>
      <c r="G14492" s="13"/>
    </row>
    <row r="14493" spans="4:7" x14ac:dyDescent="0.2">
      <c r="D14493" s="13"/>
      <c r="G14493" s="13"/>
    </row>
    <row r="14494" spans="4:7" x14ac:dyDescent="0.2">
      <c r="D14494" s="13"/>
      <c r="G14494" s="13"/>
    </row>
    <row r="14495" spans="4:7" x14ac:dyDescent="0.2">
      <c r="D14495" s="13"/>
      <c r="G14495" s="13"/>
    </row>
    <row r="14496" spans="4:7" x14ac:dyDescent="0.2">
      <c r="D14496" s="13"/>
      <c r="G14496" s="13"/>
    </row>
    <row r="14497" spans="4:7" x14ac:dyDescent="0.2">
      <c r="D14497" s="13"/>
      <c r="G14497" s="13"/>
    </row>
    <row r="14498" spans="4:7" x14ac:dyDescent="0.2">
      <c r="D14498" s="13"/>
      <c r="G14498" s="13"/>
    </row>
    <row r="14499" spans="4:7" x14ac:dyDescent="0.2">
      <c r="D14499" s="13"/>
      <c r="G14499" s="13"/>
    </row>
    <row r="14500" spans="4:7" x14ac:dyDescent="0.2">
      <c r="D14500" s="13"/>
      <c r="G14500" s="13"/>
    </row>
    <row r="14501" spans="4:7" x14ac:dyDescent="0.2">
      <c r="D14501" s="13"/>
      <c r="G14501" s="13"/>
    </row>
    <row r="14502" spans="4:7" x14ac:dyDescent="0.2">
      <c r="D14502" s="13"/>
      <c r="G14502" s="13"/>
    </row>
    <row r="14503" spans="4:7" x14ac:dyDescent="0.2">
      <c r="D14503" s="13"/>
      <c r="G14503" s="13"/>
    </row>
    <row r="14504" spans="4:7" x14ac:dyDescent="0.2">
      <c r="D14504" s="13"/>
      <c r="G14504" s="13"/>
    </row>
    <row r="14505" spans="4:7" x14ac:dyDescent="0.2">
      <c r="D14505" s="13"/>
      <c r="G14505" s="13"/>
    </row>
    <row r="14506" spans="4:7" x14ac:dyDescent="0.2">
      <c r="D14506" s="13"/>
      <c r="G14506" s="13"/>
    </row>
    <row r="14507" spans="4:7" x14ac:dyDescent="0.2">
      <c r="D14507" s="13"/>
      <c r="G14507" s="13"/>
    </row>
    <row r="14508" spans="4:7" x14ac:dyDescent="0.2">
      <c r="D14508" s="13"/>
      <c r="G14508" s="13"/>
    </row>
    <row r="14509" spans="4:7" x14ac:dyDescent="0.2">
      <c r="D14509" s="13"/>
      <c r="G14509" s="13"/>
    </row>
    <row r="14510" spans="4:7" x14ac:dyDescent="0.2">
      <c r="D14510" s="13"/>
      <c r="G14510" s="13"/>
    </row>
    <row r="14511" spans="4:7" x14ac:dyDescent="0.2">
      <c r="D14511" s="13"/>
      <c r="G14511" s="13"/>
    </row>
    <row r="14512" spans="4:7" x14ac:dyDescent="0.2">
      <c r="D14512" s="13"/>
      <c r="G14512" s="13"/>
    </row>
    <row r="14513" spans="4:7" x14ac:dyDescent="0.2">
      <c r="D14513" s="13"/>
      <c r="G14513" s="13"/>
    </row>
    <row r="14514" spans="4:7" x14ac:dyDescent="0.2">
      <c r="D14514" s="13"/>
      <c r="G14514" s="13"/>
    </row>
    <row r="14515" spans="4:7" x14ac:dyDescent="0.2">
      <c r="D14515" s="13"/>
      <c r="G14515" s="13"/>
    </row>
    <row r="14516" spans="4:7" x14ac:dyDescent="0.2">
      <c r="D14516" s="13"/>
      <c r="G14516" s="13"/>
    </row>
    <row r="14517" spans="4:7" x14ac:dyDescent="0.2">
      <c r="D14517" s="13"/>
      <c r="G14517" s="13"/>
    </row>
    <row r="14518" spans="4:7" x14ac:dyDescent="0.2">
      <c r="D14518" s="13"/>
      <c r="G14518" s="13"/>
    </row>
    <row r="14519" spans="4:7" x14ac:dyDescent="0.2">
      <c r="D14519" s="13"/>
      <c r="G14519" s="13"/>
    </row>
    <row r="14520" spans="4:7" x14ac:dyDescent="0.2">
      <c r="D14520" s="13"/>
      <c r="G14520" s="13"/>
    </row>
    <row r="14521" spans="4:7" x14ac:dyDescent="0.2">
      <c r="D14521" s="13"/>
      <c r="G14521" s="13"/>
    </row>
    <row r="14522" spans="4:7" x14ac:dyDescent="0.2">
      <c r="D14522" s="13"/>
      <c r="G14522" s="13"/>
    </row>
    <row r="14523" spans="4:7" x14ac:dyDescent="0.2">
      <c r="D14523" s="13"/>
      <c r="G14523" s="13"/>
    </row>
    <row r="14524" spans="4:7" x14ac:dyDescent="0.2">
      <c r="D14524" s="13"/>
      <c r="G14524" s="13"/>
    </row>
    <row r="14525" spans="4:7" x14ac:dyDescent="0.2">
      <c r="D14525" s="13"/>
      <c r="G14525" s="13"/>
    </row>
    <row r="14526" spans="4:7" x14ac:dyDescent="0.2">
      <c r="D14526" s="13"/>
      <c r="G14526" s="13"/>
    </row>
    <row r="14527" spans="4:7" x14ac:dyDescent="0.2">
      <c r="D14527" s="13"/>
      <c r="G14527" s="13"/>
    </row>
    <row r="14528" spans="4:7" x14ac:dyDescent="0.2">
      <c r="D14528" s="13"/>
      <c r="G14528" s="13"/>
    </row>
    <row r="14529" spans="4:7" x14ac:dyDescent="0.2">
      <c r="D14529" s="13"/>
      <c r="G14529" s="13"/>
    </row>
    <row r="14530" spans="4:7" x14ac:dyDescent="0.2">
      <c r="D14530" s="13"/>
      <c r="G14530" s="13"/>
    </row>
    <row r="14531" spans="4:7" x14ac:dyDescent="0.2">
      <c r="D14531" s="13"/>
      <c r="G14531" s="13"/>
    </row>
    <row r="14532" spans="4:7" x14ac:dyDescent="0.2">
      <c r="D14532" s="13"/>
      <c r="G14532" s="13"/>
    </row>
    <row r="14533" spans="4:7" x14ac:dyDescent="0.2">
      <c r="D14533" s="13"/>
      <c r="G14533" s="13"/>
    </row>
    <row r="14534" spans="4:7" x14ac:dyDescent="0.2">
      <c r="D14534" s="13"/>
      <c r="G14534" s="13"/>
    </row>
    <row r="14535" spans="4:7" x14ac:dyDescent="0.2">
      <c r="D14535" s="13"/>
      <c r="G14535" s="13"/>
    </row>
    <row r="14536" spans="4:7" x14ac:dyDescent="0.2">
      <c r="D14536" s="13"/>
      <c r="G14536" s="13"/>
    </row>
    <row r="14537" spans="4:7" x14ac:dyDescent="0.2">
      <c r="D14537" s="13"/>
      <c r="G14537" s="13"/>
    </row>
    <row r="14538" spans="4:7" x14ac:dyDescent="0.2">
      <c r="D14538" s="13"/>
      <c r="G14538" s="13"/>
    </row>
    <row r="14539" spans="4:7" x14ac:dyDescent="0.2">
      <c r="D14539" s="13"/>
      <c r="G14539" s="13"/>
    </row>
    <row r="14540" spans="4:7" x14ac:dyDescent="0.2">
      <c r="D14540" s="13"/>
      <c r="G14540" s="13"/>
    </row>
    <row r="14541" spans="4:7" x14ac:dyDescent="0.2">
      <c r="D14541" s="13"/>
      <c r="G14541" s="13"/>
    </row>
    <row r="14542" spans="4:7" x14ac:dyDescent="0.2">
      <c r="D14542" s="13"/>
      <c r="G14542" s="13"/>
    </row>
    <row r="14543" spans="4:7" x14ac:dyDescent="0.2">
      <c r="D14543" s="13"/>
      <c r="G14543" s="13"/>
    </row>
    <row r="14544" spans="4:7" x14ac:dyDescent="0.2">
      <c r="D14544" s="13"/>
      <c r="G14544" s="13"/>
    </row>
    <row r="14545" spans="4:7" x14ac:dyDescent="0.2">
      <c r="D14545" s="13"/>
      <c r="G14545" s="13"/>
    </row>
    <row r="14546" spans="4:7" x14ac:dyDescent="0.2">
      <c r="D14546" s="13"/>
      <c r="G14546" s="13"/>
    </row>
    <row r="14547" spans="4:7" x14ac:dyDescent="0.2">
      <c r="D14547" s="13"/>
      <c r="G14547" s="13"/>
    </row>
    <row r="14548" spans="4:7" x14ac:dyDescent="0.2">
      <c r="D14548" s="13"/>
      <c r="G14548" s="13"/>
    </row>
    <row r="14549" spans="4:7" x14ac:dyDescent="0.2">
      <c r="D14549" s="13"/>
      <c r="G14549" s="13"/>
    </row>
    <row r="14550" spans="4:7" x14ac:dyDescent="0.2">
      <c r="D14550" s="13"/>
      <c r="G14550" s="13"/>
    </row>
    <row r="14551" spans="4:7" x14ac:dyDescent="0.2">
      <c r="D14551" s="13"/>
      <c r="G14551" s="13"/>
    </row>
    <row r="14552" spans="4:7" x14ac:dyDescent="0.2">
      <c r="D14552" s="13"/>
      <c r="G14552" s="13"/>
    </row>
    <row r="14553" spans="4:7" x14ac:dyDescent="0.2">
      <c r="D14553" s="13"/>
      <c r="G14553" s="13"/>
    </row>
    <row r="14554" spans="4:7" x14ac:dyDescent="0.2">
      <c r="D14554" s="13"/>
      <c r="G14554" s="13"/>
    </row>
    <row r="14555" spans="4:7" x14ac:dyDescent="0.2">
      <c r="D14555" s="13"/>
      <c r="G14555" s="13"/>
    </row>
    <row r="14556" spans="4:7" x14ac:dyDescent="0.2">
      <c r="D14556" s="13"/>
      <c r="G14556" s="13"/>
    </row>
    <row r="14557" spans="4:7" x14ac:dyDescent="0.2">
      <c r="D14557" s="13"/>
      <c r="G14557" s="13"/>
    </row>
    <row r="14558" spans="4:7" x14ac:dyDescent="0.2">
      <c r="D14558" s="13"/>
      <c r="G14558" s="13"/>
    </row>
    <row r="14559" spans="4:7" x14ac:dyDescent="0.2">
      <c r="D14559" s="13"/>
      <c r="G14559" s="13"/>
    </row>
    <row r="14560" spans="4:7" x14ac:dyDescent="0.2">
      <c r="D14560" s="13"/>
      <c r="G14560" s="13"/>
    </row>
    <row r="14561" spans="4:7" x14ac:dyDescent="0.2">
      <c r="D14561" s="13"/>
      <c r="G14561" s="13"/>
    </row>
    <row r="14562" spans="4:7" x14ac:dyDescent="0.2">
      <c r="D14562" s="13"/>
      <c r="G14562" s="13"/>
    </row>
    <row r="14563" spans="4:7" x14ac:dyDescent="0.2">
      <c r="D14563" s="13"/>
      <c r="G14563" s="13"/>
    </row>
    <row r="14564" spans="4:7" x14ac:dyDescent="0.2">
      <c r="D14564" s="13"/>
      <c r="G14564" s="13"/>
    </row>
    <row r="14565" spans="4:7" x14ac:dyDescent="0.2">
      <c r="D14565" s="13"/>
      <c r="G14565" s="13"/>
    </row>
    <row r="14566" spans="4:7" x14ac:dyDescent="0.2">
      <c r="D14566" s="13"/>
      <c r="G14566" s="13"/>
    </row>
    <row r="14567" spans="4:7" x14ac:dyDescent="0.2">
      <c r="D14567" s="13"/>
      <c r="G14567" s="13"/>
    </row>
    <row r="14568" spans="4:7" x14ac:dyDescent="0.2">
      <c r="D14568" s="13"/>
      <c r="G14568" s="13"/>
    </row>
    <row r="14569" spans="4:7" x14ac:dyDescent="0.2">
      <c r="D14569" s="13"/>
      <c r="G14569" s="13"/>
    </row>
    <row r="14570" spans="4:7" x14ac:dyDescent="0.2">
      <c r="D14570" s="13"/>
      <c r="G14570" s="13"/>
    </row>
    <row r="14571" spans="4:7" x14ac:dyDescent="0.2">
      <c r="D14571" s="13"/>
      <c r="G14571" s="13"/>
    </row>
    <row r="14572" spans="4:7" x14ac:dyDescent="0.2">
      <c r="D14572" s="13"/>
      <c r="G14572" s="13"/>
    </row>
    <row r="14573" spans="4:7" x14ac:dyDescent="0.2">
      <c r="D14573" s="13"/>
      <c r="G14573" s="13"/>
    </row>
    <row r="14574" spans="4:7" x14ac:dyDescent="0.2">
      <c r="D14574" s="13"/>
      <c r="G14574" s="13"/>
    </row>
    <row r="14575" spans="4:7" x14ac:dyDescent="0.2">
      <c r="D14575" s="13"/>
      <c r="G14575" s="13"/>
    </row>
    <row r="14576" spans="4:7" x14ac:dyDescent="0.2">
      <c r="D14576" s="13"/>
      <c r="G14576" s="13"/>
    </row>
    <row r="14577" spans="4:7" x14ac:dyDescent="0.2">
      <c r="D14577" s="13"/>
      <c r="G14577" s="13"/>
    </row>
    <row r="14578" spans="4:7" x14ac:dyDescent="0.2">
      <c r="D14578" s="13"/>
      <c r="G14578" s="13"/>
    </row>
    <row r="14579" spans="4:7" x14ac:dyDescent="0.2">
      <c r="D14579" s="13"/>
      <c r="G14579" s="13"/>
    </row>
    <row r="14580" spans="4:7" x14ac:dyDescent="0.2">
      <c r="D14580" s="13"/>
      <c r="G14580" s="13"/>
    </row>
    <row r="14581" spans="4:7" x14ac:dyDescent="0.2">
      <c r="D14581" s="13"/>
      <c r="G14581" s="13"/>
    </row>
    <row r="14582" spans="4:7" x14ac:dyDescent="0.2">
      <c r="D14582" s="13"/>
      <c r="G14582" s="13"/>
    </row>
    <row r="14583" spans="4:7" x14ac:dyDescent="0.2">
      <c r="D14583" s="13"/>
      <c r="G14583" s="13"/>
    </row>
    <row r="14584" spans="4:7" x14ac:dyDescent="0.2">
      <c r="D14584" s="13"/>
      <c r="G14584" s="13"/>
    </row>
    <row r="14585" spans="4:7" x14ac:dyDescent="0.2">
      <c r="D14585" s="13"/>
      <c r="G14585" s="13"/>
    </row>
    <row r="14586" spans="4:7" x14ac:dyDescent="0.2">
      <c r="D14586" s="13"/>
      <c r="G14586" s="13"/>
    </row>
    <row r="14587" spans="4:7" x14ac:dyDescent="0.2">
      <c r="D14587" s="13"/>
      <c r="G14587" s="13"/>
    </row>
    <row r="14588" spans="4:7" x14ac:dyDescent="0.2">
      <c r="D14588" s="13"/>
      <c r="G14588" s="13"/>
    </row>
    <row r="14589" spans="4:7" x14ac:dyDescent="0.2">
      <c r="D14589" s="13"/>
      <c r="G14589" s="13"/>
    </row>
    <row r="14590" spans="4:7" x14ac:dyDescent="0.2">
      <c r="D14590" s="13"/>
      <c r="G14590" s="13"/>
    </row>
    <row r="14591" spans="4:7" x14ac:dyDescent="0.2">
      <c r="D14591" s="13"/>
      <c r="G14591" s="13"/>
    </row>
    <row r="14592" spans="4:7" x14ac:dyDescent="0.2">
      <c r="D14592" s="13"/>
      <c r="G14592" s="13"/>
    </row>
    <row r="14593" spans="4:7" x14ac:dyDescent="0.2">
      <c r="D14593" s="13"/>
      <c r="G14593" s="13"/>
    </row>
    <row r="14594" spans="4:7" x14ac:dyDescent="0.2">
      <c r="D14594" s="13"/>
      <c r="G14594" s="13"/>
    </row>
    <row r="14595" spans="4:7" x14ac:dyDescent="0.2">
      <c r="D14595" s="13"/>
      <c r="G14595" s="13"/>
    </row>
    <row r="14596" spans="4:7" x14ac:dyDescent="0.2">
      <c r="D14596" s="13"/>
      <c r="G14596" s="13"/>
    </row>
    <row r="14597" spans="4:7" x14ac:dyDescent="0.2">
      <c r="D14597" s="13"/>
      <c r="G14597" s="13"/>
    </row>
    <row r="14598" spans="4:7" x14ac:dyDescent="0.2">
      <c r="D14598" s="13"/>
      <c r="G14598" s="13"/>
    </row>
    <row r="14599" spans="4:7" x14ac:dyDescent="0.2">
      <c r="D14599" s="13"/>
      <c r="G14599" s="13"/>
    </row>
    <row r="14600" spans="4:7" x14ac:dyDescent="0.2">
      <c r="D14600" s="13"/>
      <c r="G14600" s="13"/>
    </row>
    <row r="14601" spans="4:7" x14ac:dyDescent="0.2">
      <c r="D14601" s="13"/>
      <c r="G14601" s="13"/>
    </row>
    <row r="14602" spans="4:7" x14ac:dyDescent="0.2">
      <c r="D14602" s="13"/>
      <c r="G14602" s="13"/>
    </row>
    <row r="14603" spans="4:7" x14ac:dyDescent="0.2">
      <c r="D14603" s="13"/>
      <c r="G14603" s="13"/>
    </row>
    <row r="14604" spans="4:7" x14ac:dyDescent="0.2">
      <c r="D14604" s="13"/>
      <c r="G14604" s="13"/>
    </row>
    <row r="14605" spans="4:7" x14ac:dyDescent="0.2">
      <c r="D14605" s="13"/>
      <c r="G14605" s="13"/>
    </row>
    <row r="14606" spans="4:7" x14ac:dyDescent="0.2">
      <c r="D14606" s="13"/>
      <c r="G14606" s="13"/>
    </row>
    <row r="14607" spans="4:7" x14ac:dyDescent="0.2">
      <c r="D14607" s="13"/>
      <c r="G14607" s="13"/>
    </row>
    <row r="14608" spans="4:7" x14ac:dyDescent="0.2">
      <c r="D14608" s="13"/>
      <c r="G14608" s="13"/>
    </row>
    <row r="14609" spans="4:7" x14ac:dyDescent="0.2">
      <c r="D14609" s="13"/>
      <c r="G14609" s="13"/>
    </row>
    <row r="14610" spans="4:7" x14ac:dyDescent="0.2">
      <c r="D14610" s="13"/>
      <c r="G14610" s="13"/>
    </row>
    <row r="14611" spans="4:7" x14ac:dyDescent="0.2">
      <c r="D14611" s="13"/>
      <c r="G14611" s="13"/>
    </row>
    <row r="14612" spans="4:7" x14ac:dyDescent="0.2">
      <c r="D14612" s="13"/>
      <c r="G14612" s="13"/>
    </row>
    <row r="14613" spans="4:7" x14ac:dyDescent="0.2">
      <c r="D14613" s="13"/>
      <c r="G14613" s="13"/>
    </row>
    <row r="14614" spans="4:7" x14ac:dyDescent="0.2">
      <c r="D14614" s="13"/>
      <c r="G14614" s="13"/>
    </row>
    <row r="14615" spans="4:7" x14ac:dyDescent="0.2">
      <c r="D14615" s="13"/>
      <c r="G14615" s="13"/>
    </row>
    <row r="14616" spans="4:7" x14ac:dyDescent="0.2">
      <c r="D14616" s="13"/>
      <c r="G14616" s="13"/>
    </row>
    <row r="14617" spans="4:7" x14ac:dyDescent="0.2">
      <c r="D14617" s="13"/>
      <c r="G14617" s="13"/>
    </row>
    <row r="14618" spans="4:7" x14ac:dyDescent="0.2">
      <c r="D14618" s="13"/>
      <c r="G14618" s="13"/>
    </row>
    <row r="14619" spans="4:7" x14ac:dyDescent="0.2">
      <c r="D14619" s="13"/>
      <c r="G14619" s="13"/>
    </row>
    <row r="14620" spans="4:7" x14ac:dyDescent="0.2">
      <c r="D14620" s="13"/>
      <c r="G14620" s="13"/>
    </row>
    <row r="14621" spans="4:7" x14ac:dyDescent="0.2">
      <c r="D14621" s="13"/>
      <c r="G14621" s="13"/>
    </row>
    <row r="14622" spans="4:7" x14ac:dyDescent="0.2">
      <c r="D14622" s="13"/>
      <c r="G14622" s="13"/>
    </row>
    <row r="14623" spans="4:7" x14ac:dyDescent="0.2">
      <c r="D14623" s="13"/>
      <c r="G14623" s="13"/>
    </row>
    <row r="14624" spans="4:7" x14ac:dyDescent="0.2">
      <c r="D14624" s="13"/>
      <c r="G14624" s="13"/>
    </row>
    <row r="14625" spans="4:7" x14ac:dyDescent="0.2">
      <c r="D14625" s="13"/>
      <c r="G14625" s="13"/>
    </row>
    <row r="14626" spans="4:7" x14ac:dyDescent="0.2">
      <c r="D14626" s="13"/>
      <c r="G14626" s="13"/>
    </row>
    <row r="14627" spans="4:7" x14ac:dyDescent="0.2">
      <c r="D14627" s="13"/>
      <c r="G14627" s="13"/>
    </row>
    <row r="14628" spans="4:7" x14ac:dyDescent="0.2">
      <c r="D14628" s="13"/>
      <c r="G14628" s="13"/>
    </row>
    <row r="14629" spans="4:7" x14ac:dyDescent="0.2">
      <c r="D14629" s="13"/>
      <c r="G14629" s="13"/>
    </row>
    <row r="14630" spans="4:7" x14ac:dyDescent="0.2">
      <c r="D14630" s="13"/>
      <c r="G14630" s="13"/>
    </row>
    <row r="14631" spans="4:7" x14ac:dyDescent="0.2">
      <c r="D14631" s="13"/>
      <c r="G14631" s="13"/>
    </row>
    <row r="14632" spans="4:7" x14ac:dyDescent="0.2">
      <c r="D14632" s="13"/>
      <c r="G14632" s="13"/>
    </row>
    <row r="14633" spans="4:7" x14ac:dyDescent="0.2">
      <c r="D14633" s="13"/>
      <c r="G14633" s="13"/>
    </row>
    <row r="14634" spans="4:7" x14ac:dyDescent="0.2">
      <c r="D14634" s="13"/>
      <c r="G14634" s="13"/>
    </row>
    <row r="14635" spans="4:7" x14ac:dyDescent="0.2">
      <c r="D14635" s="13"/>
      <c r="G14635" s="13"/>
    </row>
    <row r="14636" spans="4:7" x14ac:dyDescent="0.2">
      <c r="D14636" s="13"/>
      <c r="G14636" s="13"/>
    </row>
    <row r="14637" spans="4:7" x14ac:dyDescent="0.2">
      <c r="D14637" s="13"/>
      <c r="G14637" s="13"/>
    </row>
    <row r="14638" spans="4:7" x14ac:dyDescent="0.2">
      <c r="D14638" s="13"/>
      <c r="G14638" s="13"/>
    </row>
    <row r="14639" spans="4:7" x14ac:dyDescent="0.2">
      <c r="D14639" s="13"/>
      <c r="G14639" s="13"/>
    </row>
    <row r="14640" spans="4:7" x14ac:dyDescent="0.2">
      <c r="D14640" s="13"/>
      <c r="G14640" s="13"/>
    </row>
    <row r="14641" spans="4:7" x14ac:dyDescent="0.2">
      <c r="D14641" s="13"/>
      <c r="G14641" s="13"/>
    </row>
    <row r="14642" spans="4:7" x14ac:dyDescent="0.2">
      <c r="D14642" s="13"/>
      <c r="G14642" s="13"/>
    </row>
    <row r="14643" spans="4:7" x14ac:dyDescent="0.2">
      <c r="D14643" s="13"/>
      <c r="G14643" s="13"/>
    </row>
    <row r="14644" spans="4:7" x14ac:dyDescent="0.2">
      <c r="D14644" s="13"/>
      <c r="G14644" s="13"/>
    </row>
    <row r="14645" spans="4:7" x14ac:dyDescent="0.2">
      <c r="D14645" s="13"/>
      <c r="G14645" s="13"/>
    </row>
    <row r="14646" spans="4:7" x14ac:dyDescent="0.2">
      <c r="D14646" s="13"/>
      <c r="G14646" s="13"/>
    </row>
    <row r="14647" spans="4:7" x14ac:dyDescent="0.2">
      <c r="D14647" s="13"/>
      <c r="G14647" s="13"/>
    </row>
    <row r="14648" spans="4:7" x14ac:dyDescent="0.2">
      <c r="D14648" s="13"/>
      <c r="G14648" s="13"/>
    </row>
    <row r="14649" spans="4:7" x14ac:dyDescent="0.2">
      <c r="D14649" s="13"/>
      <c r="G14649" s="13"/>
    </row>
    <row r="14650" spans="4:7" x14ac:dyDescent="0.2">
      <c r="D14650" s="13"/>
      <c r="G14650" s="13"/>
    </row>
    <row r="14651" spans="4:7" x14ac:dyDescent="0.2">
      <c r="D14651" s="13"/>
      <c r="G14651" s="13"/>
    </row>
    <row r="14652" spans="4:7" x14ac:dyDescent="0.2">
      <c r="D14652" s="13"/>
      <c r="G14652" s="13"/>
    </row>
    <row r="14653" spans="4:7" x14ac:dyDescent="0.2">
      <c r="D14653" s="13"/>
      <c r="G14653" s="13"/>
    </row>
    <row r="14654" spans="4:7" x14ac:dyDescent="0.2">
      <c r="D14654" s="13"/>
      <c r="G14654" s="13"/>
    </row>
    <row r="14655" spans="4:7" x14ac:dyDescent="0.2">
      <c r="D14655" s="13"/>
      <c r="G14655" s="13"/>
    </row>
    <row r="14656" spans="4:7" x14ac:dyDescent="0.2">
      <c r="D14656" s="13"/>
      <c r="G14656" s="13"/>
    </row>
    <row r="14657" spans="4:7" x14ac:dyDescent="0.2">
      <c r="D14657" s="13"/>
      <c r="G14657" s="13"/>
    </row>
    <row r="14658" spans="4:7" x14ac:dyDescent="0.2">
      <c r="D14658" s="13"/>
      <c r="G14658" s="13"/>
    </row>
    <row r="14659" spans="4:7" x14ac:dyDescent="0.2">
      <c r="D14659" s="13"/>
      <c r="G14659" s="13"/>
    </row>
    <row r="14660" spans="4:7" x14ac:dyDescent="0.2">
      <c r="D14660" s="13"/>
      <c r="G14660" s="13"/>
    </row>
    <row r="14661" spans="4:7" x14ac:dyDescent="0.2">
      <c r="D14661" s="13"/>
      <c r="G14661" s="13"/>
    </row>
    <row r="14662" spans="4:7" x14ac:dyDescent="0.2">
      <c r="D14662" s="13"/>
      <c r="G14662" s="13"/>
    </row>
    <row r="14663" spans="4:7" x14ac:dyDescent="0.2">
      <c r="D14663" s="13"/>
      <c r="G14663" s="13"/>
    </row>
    <row r="14664" spans="4:7" x14ac:dyDescent="0.2">
      <c r="D14664" s="13"/>
      <c r="G14664" s="13"/>
    </row>
    <row r="14665" spans="4:7" x14ac:dyDescent="0.2">
      <c r="D14665" s="13"/>
      <c r="G14665" s="13"/>
    </row>
    <row r="14666" spans="4:7" x14ac:dyDescent="0.2">
      <c r="D14666" s="13"/>
      <c r="G14666" s="13"/>
    </row>
    <row r="14667" spans="4:7" x14ac:dyDescent="0.2">
      <c r="D14667" s="13"/>
      <c r="G14667" s="13"/>
    </row>
    <row r="14668" spans="4:7" x14ac:dyDescent="0.2">
      <c r="D14668" s="13"/>
      <c r="G14668" s="13"/>
    </row>
    <row r="14669" spans="4:7" x14ac:dyDescent="0.2">
      <c r="D14669" s="13"/>
      <c r="G14669" s="13"/>
    </row>
    <row r="14670" spans="4:7" x14ac:dyDescent="0.2">
      <c r="D14670" s="13"/>
      <c r="G14670" s="13"/>
    </row>
    <row r="14671" spans="4:7" x14ac:dyDescent="0.2">
      <c r="D14671" s="13"/>
      <c r="G14671" s="13"/>
    </row>
    <row r="14672" spans="4:7" x14ac:dyDescent="0.2">
      <c r="D14672" s="13"/>
      <c r="G14672" s="13"/>
    </row>
    <row r="14673" spans="4:7" x14ac:dyDescent="0.2">
      <c r="D14673" s="13"/>
      <c r="G14673" s="13"/>
    </row>
    <row r="14674" spans="4:7" x14ac:dyDescent="0.2">
      <c r="D14674" s="13"/>
      <c r="G14674" s="13"/>
    </row>
    <row r="14675" spans="4:7" x14ac:dyDescent="0.2">
      <c r="D14675" s="13"/>
      <c r="G14675" s="13"/>
    </row>
    <row r="14676" spans="4:7" x14ac:dyDescent="0.2">
      <c r="D14676" s="13"/>
      <c r="G14676" s="13"/>
    </row>
    <row r="14677" spans="4:7" x14ac:dyDescent="0.2">
      <c r="D14677" s="13"/>
      <c r="G14677" s="13"/>
    </row>
    <row r="14678" spans="4:7" x14ac:dyDescent="0.2">
      <c r="D14678" s="13"/>
      <c r="G14678" s="13"/>
    </row>
    <row r="14679" spans="4:7" x14ac:dyDescent="0.2">
      <c r="D14679" s="13"/>
      <c r="G14679" s="13"/>
    </row>
    <row r="14680" spans="4:7" x14ac:dyDescent="0.2">
      <c r="D14680" s="13"/>
      <c r="G14680" s="13"/>
    </row>
    <row r="14681" spans="4:7" x14ac:dyDescent="0.2">
      <c r="D14681" s="13"/>
      <c r="G14681" s="13"/>
    </row>
    <row r="14682" spans="4:7" x14ac:dyDescent="0.2">
      <c r="D14682" s="13"/>
      <c r="G14682" s="13"/>
    </row>
    <row r="14683" spans="4:7" x14ac:dyDescent="0.2">
      <c r="D14683" s="13"/>
      <c r="G14683" s="13"/>
    </row>
    <row r="14684" spans="4:7" x14ac:dyDescent="0.2">
      <c r="D14684" s="13"/>
      <c r="G14684" s="13"/>
    </row>
    <row r="14685" spans="4:7" x14ac:dyDescent="0.2">
      <c r="D14685" s="13"/>
      <c r="G14685" s="13"/>
    </row>
    <row r="14686" spans="4:7" x14ac:dyDescent="0.2">
      <c r="D14686" s="13"/>
      <c r="G14686" s="13"/>
    </row>
    <row r="14687" spans="4:7" x14ac:dyDescent="0.2">
      <c r="D14687" s="13"/>
      <c r="G14687" s="13"/>
    </row>
    <row r="14688" spans="4:7" x14ac:dyDescent="0.2">
      <c r="D14688" s="13"/>
      <c r="G14688" s="13"/>
    </row>
    <row r="14689" spans="4:7" x14ac:dyDescent="0.2">
      <c r="D14689" s="13"/>
      <c r="G14689" s="13"/>
    </row>
    <row r="14690" spans="4:7" x14ac:dyDescent="0.2">
      <c r="D14690" s="13"/>
      <c r="G14690" s="13"/>
    </row>
    <row r="14691" spans="4:7" x14ac:dyDescent="0.2">
      <c r="D14691" s="13"/>
      <c r="G14691" s="13"/>
    </row>
    <row r="14692" spans="4:7" x14ac:dyDescent="0.2">
      <c r="D14692" s="13"/>
      <c r="G14692" s="13"/>
    </row>
    <row r="14693" spans="4:7" x14ac:dyDescent="0.2">
      <c r="D14693" s="13"/>
      <c r="G14693" s="13"/>
    </row>
    <row r="14694" spans="4:7" x14ac:dyDescent="0.2">
      <c r="D14694" s="13"/>
      <c r="G14694" s="13"/>
    </row>
    <row r="14695" spans="4:7" x14ac:dyDescent="0.2">
      <c r="D14695" s="13"/>
      <c r="G14695" s="13"/>
    </row>
    <row r="14696" spans="4:7" x14ac:dyDescent="0.2">
      <c r="D14696" s="13"/>
      <c r="G14696" s="13"/>
    </row>
    <row r="14697" spans="4:7" x14ac:dyDescent="0.2">
      <c r="D14697" s="13"/>
      <c r="G14697" s="13"/>
    </row>
    <row r="14698" spans="4:7" x14ac:dyDescent="0.2">
      <c r="D14698" s="13"/>
      <c r="G14698" s="13"/>
    </row>
    <row r="14699" spans="4:7" x14ac:dyDescent="0.2">
      <c r="D14699" s="13"/>
      <c r="G14699" s="13"/>
    </row>
    <row r="14700" spans="4:7" x14ac:dyDescent="0.2">
      <c r="D14700" s="13"/>
      <c r="G14700" s="13"/>
    </row>
    <row r="14701" spans="4:7" x14ac:dyDescent="0.2">
      <c r="D14701" s="13"/>
      <c r="G14701" s="13"/>
    </row>
    <row r="14702" spans="4:7" x14ac:dyDescent="0.2">
      <c r="D14702" s="13"/>
      <c r="G14702" s="13"/>
    </row>
    <row r="14703" spans="4:7" x14ac:dyDescent="0.2">
      <c r="D14703" s="13"/>
      <c r="G14703" s="13"/>
    </row>
    <row r="14704" spans="4:7" x14ac:dyDescent="0.2">
      <c r="D14704" s="13"/>
      <c r="G14704" s="13"/>
    </row>
    <row r="14705" spans="4:7" x14ac:dyDescent="0.2">
      <c r="D14705" s="13"/>
      <c r="G14705" s="13"/>
    </row>
    <row r="14706" spans="4:7" x14ac:dyDescent="0.2">
      <c r="D14706" s="13"/>
      <c r="G14706" s="13"/>
    </row>
    <row r="14707" spans="4:7" x14ac:dyDescent="0.2">
      <c r="D14707" s="13"/>
      <c r="G14707" s="13"/>
    </row>
    <row r="14708" spans="4:7" x14ac:dyDescent="0.2">
      <c r="D14708" s="13"/>
      <c r="G14708" s="13"/>
    </row>
    <row r="14709" spans="4:7" x14ac:dyDescent="0.2">
      <c r="D14709" s="13"/>
      <c r="G14709" s="13"/>
    </row>
    <row r="14710" spans="4:7" x14ac:dyDescent="0.2">
      <c r="D14710" s="13"/>
      <c r="G14710" s="13"/>
    </row>
    <row r="14711" spans="4:7" x14ac:dyDescent="0.2">
      <c r="D14711" s="13"/>
      <c r="G14711" s="13"/>
    </row>
    <row r="14712" spans="4:7" x14ac:dyDescent="0.2">
      <c r="D14712" s="13"/>
      <c r="G14712" s="13"/>
    </row>
    <row r="14713" spans="4:7" x14ac:dyDescent="0.2">
      <c r="D14713" s="13"/>
      <c r="G14713" s="13"/>
    </row>
    <row r="14714" spans="4:7" x14ac:dyDescent="0.2">
      <c r="D14714" s="13"/>
      <c r="G14714" s="13"/>
    </row>
    <row r="14715" spans="4:7" x14ac:dyDescent="0.2">
      <c r="D14715" s="13"/>
      <c r="G14715" s="13"/>
    </row>
    <row r="14716" spans="4:7" x14ac:dyDescent="0.2">
      <c r="D14716" s="13"/>
      <c r="G14716" s="13"/>
    </row>
    <row r="14717" spans="4:7" x14ac:dyDescent="0.2">
      <c r="D14717" s="13"/>
      <c r="G14717" s="13"/>
    </row>
    <row r="14718" spans="4:7" x14ac:dyDescent="0.2">
      <c r="D14718" s="13"/>
      <c r="G14718" s="13"/>
    </row>
    <row r="14719" spans="4:7" x14ac:dyDescent="0.2">
      <c r="D14719" s="13"/>
      <c r="G14719" s="13"/>
    </row>
    <row r="14720" spans="4:7" x14ac:dyDescent="0.2">
      <c r="D14720" s="13"/>
      <c r="G14720" s="13"/>
    </row>
    <row r="14721" spans="4:7" x14ac:dyDescent="0.2">
      <c r="D14721" s="13"/>
      <c r="G14721" s="13"/>
    </row>
    <row r="14722" spans="4:7" x14ac:dyDescent="0.2">
      <c r="D14722" s="13"/>
      <c r="G14722" s="13"/>
    </row>
    <row r="14723" spans="4:7" x14ac:dyDescent="0.2">
      <c r="D14723" s="13"/>
      <c r="G14723" s="13"/>
    </row>
    <row r="14724" spans="4:7" x14ac:dyDescent="0.2">
      <c r="D14724" s="13"/>
      <c r="G14724" s="13"/>
    </row>
    <row r="14725" spans="4:7" x14ac:dyDescent="0.2">
      <c r="D14725" s="13"/>
      <c r="G14725" s="13"/>
    </row>
    <row r="14726" spans="4:7" x14ac:dyDescent="0.2">
      <c r="D14726" s="13"/>
      <c r="G14726" s="13"/>
    </row>
    <row r="14727" spans="4:7" x14ac:dyDescent="0.2">
      <c r="D14727" s="13"/>
      <c r="G14727" s="13"/>
    </row>
    <row r="14728" spans="4:7" x14ac:dyDescent="0.2">
      <c r="D14728" s="13"/>
      <c r="G14728" s="13"/>
    </row>
    <row r="14729" spans="4:7" x14ac:dyDescent="0.2">
      <c r="D14729" s="13"/>
      <c r="G14729" s="13"/>
    </row>
    <row r="14730" spans="4:7" x14ac:dyDescent="0.2">
      <c r="D14730" s="13"/>
      <c r="G14730" s="13"/>
    </row>
    <row r="14731" spans="4:7" x14ac:dyDescent="0.2">
      <c r="D14731" s="13"/>
      <c r="G14731" s="13"/>
    </row>
    <row r="14732" spans="4:7" x14ac:dyDescent="0.2">
      <c r="D14732" s="13"/>
      <c r="G14732" s="13"/>
    </row>
    <row r="14733" spans="4:7" x14ac:dyDescent="0.2">
      <c r="D14733" s="13"/>
      <c r="G14733" s="13"/>
    </row>
    <row r="14734" spans="4:7" x14ac:dyDescent="0.2">
      <c r="D14734" s="13"/>
      <c r="G14734" s="13"/>
    </row>
    <row r="14735" spans="4:7" x14ac:dyDescent="0.2">
      <c r="D14735" s="13"/>
      <c r="G14735" s="13"/>
    </row>
    <row r="14736" spans="4:7" x14ac:dyDescent="0.2">
      <c r="D14736" s="13"/>
      <c r="G14736" s="13"/>
    </row>
    <row r="14737" spans="4:7" x14ac:dyDescent="0.2">
      <c r="D14737" s="13"/>
      <c r="G14737" s="13"/>
    </row>
    <row r="14738" spans="4:7" x14ac:dyDescent="0.2">
      <c r="D14738" s="13"/>
      <c r="G14738" s="13"/>
    </row>
    <row r="14739" spans="4:7" x14ac:dyDescent="0.2">
      <c r="D14739" s="13"/>
      <c r="G14739" s="13"/>
    </row>
    <row r="14740" spans="4:7" x14ac:dyDescent="0.2">
      <c r="D14740" s="13"/>
      <c r="G14740" s="13"/>
    </row>
    <row r="14741" spans="4:7" x14ac:dyDescent="0.2">
      <c r="D14741" s="13"/>
      <c r="G14741" s="13"/>
    </row>
    <row r="14742" spans="4:7" x14ac:dyDescent="0.2">
      <c r="D14742" s="13"/>
      <c r="G14742" s="13"/>
    </row>
    <row r="14743" spans="4:7" x14ac:dyDescent="0.2">
      <c r="D14743" s="13"/>
      <c r="G14743" s="13"/>
    </row>
    <row r="14744" spans="4:7" x14ac:dyDescent="0.2">
      <c r="D14744" s="13"/>
      <c r="G14744" s="13"/>
    </row>
    <row r="14745" spans="4:7" x14ac:dyDescent="0.2">
      <c r="D14745" s="13"/>
      <c r="G14745" s="13"/>
    </row>
    <row r="14746" spans="4:7" x14ac:dyDescent="0.2">
      <c r="D14746" s="13"/>
      <c r="G14746" s="13"/>
    </row>
    <row r="14747" spans="4:7" x14ac:dyDescent="0.2">
      <c r="D14747" s="13"/>
      <c r="G14747" s="13"/>
    </row>
    <row r="14748" spans="4:7" x14ac:dyDescent="0.2">
      <c r="D14748" s="13"/>
      <c r="G14748" s="13"/>
    </row>
    <row r="14749" spans="4:7" x14ac:dyDescent="0.2">
      <c r="D14749" s="13"/>
      <c r="G14749" s="13"/>
    </row>
    <row r="14750" spans="4:7" x14ac:dyDescent="0.2">
      <c r="D14750" s="13"/>
      <c r="G14750" s="13"/>
    </row>
    <row r="14751" spans="4:7" x14ac:dyDescent="0.2">
      <c r="D14751" s="13"/>
      <c r="G14751" s="13"/>
    </row>
    <row r="14752" spans="4:7" x14ac:dyDescent="0.2">
      <c r="D14752" s="13"/>
      <c r="G14752" s="13"/>
    </row>
    <row r="14753" spans="4:7" x14ac:dyDescent="0.2">
      <c r="D14753" s="13"/>
      <c r="G14753" s="13"/>
    </row>
    <row r="14754" spans="4:7" x14ac:dyDescent="0.2">
      <c r="D14754" s="13"/>
      <c r="G14754" s="13"/>
    </row>
    <row r="14755" spans="4:7" x14ac:dyDescent="0.2">
      <c r="D14755" s="13"/>
      <c r="G14755" s="13"/>
    </row>
    <row r="14756" spans="4:7" x14ac:dyDescent="0.2">
      <c r="D14756" s="13"/>
      <c r="G14756" s="13"/>
    </row>
    <row r="14757" spans="4:7" x14ac:dyDescent="0.2">
      <c r="D14757" s="13"/>
      <c r="G14757" s="13"/>
    </row>
    <row r="14758" spans="4:7" x14ac:dyDescent="0.2">
      <c r="D14758" s="13"/>
      <c r="G14758" s="13"/>
    </row>
    <row r="14759" spans="4:7" x14ac:dyDescent="0.2">
      <c r="D14759" s="13"/>
      <c r="G14759" s="13"/>
    </row>
    <row r="14760" spans="4:7" x14ac:dyDescent="0.2">
      <c r="D14760" s="13"/>
      <c r="G14760" s="13"/>
    </row>
    <row r="14761" spans="4:7" x14ac:dyDescent="0.2">
      <c r="D14761" s="13"/>
      <c r="G14761" s="13"/>
    </row>
    <row r="14762" spans="4:7" x14ac:dyDescent="0.2">
      <c r="D14762" s="13"/>
      <c r="G14762" s="13"/>
    </row>
    <row r="14763" spans="4:7" x14ac:dyDescent="0.2">
      <c r="D14763" s="13"/>
      <c r="G14763" s="13"/>
    </row>
    <row r="14764" spans="4:7" x14ac:dyDescent="0.2">
      <c r="D14764" s="13"/>
      <c r="G14764" s="13"/>
    </row>
    <row r="14765" spans="4:7" x14ac:dyDescent="0.2">
      <c r="D14765" s="13"/>
      <c r="G14765" s="13"/>
    </row>
    <row r="14766" spans="4:7" x14ac:dyDescent="0.2">
      <c r="D14766" s="13"/>
      <c r="G14766" s="13"/>
    </row>
    <row r="14767" spans="4:7" x14ac:dyDescent="0.2">
      <c r="D14767" s="13"/>
      <c r="G14767" s="13"/>
    </row>
    <row r="14768" spans="4:7" x14ac:dyDescent="0.2">
      <c r="D14768" s="13"/>
      <c r="G14768" s="13"/>
    </row>
    <row r="14769" spans="4:7" x14ac:dyDescent="0.2">
      <c r="D14769" s="13"/>
      <c r="G14769" s="13"/>
    </row>
    <row r="14770" spans="4:7" x14ac:dyDescent="0.2">
      <c r="D14770" s="13"/>
      <c r="G14770" s="13"/>
    </row>
    <row r="14771" spans="4:7" x14ac:dyDescent="0.2">
      <c r="D14771" s="13"/>
      <c r="G14771" s="13"/>
    </row>
    <row r="14772" spans="4:7" x14ac:dyDescent="0.2">
      <c r="D14772" s="13"/>
      <c r="G14772" s="13"/>
    </row>
    <row r="14773" spans="4:7" x14ac:dyDescent="0.2">
      <c r="D14773" s="13"/>
      <c r="G14773" s="13"/>
    </row>
    <row r="14774" spans="4:7" x14ac:dyDescent="0.2">
      <c r="D14774" s="13"/>
      <c r="G14774" s="13"/>
    </row>
    <row r="14775" spans="4:7" x14ac:dyDescent="0.2">
      <c r="D14775" s="13"/>
      <c r="G14775" s="13"/>
    </row>
    <row r="14776" spans="4:7" x14ac:dyDescent="0.2">
      <c r="D14776" s="13"/>
      <c r="G14776" s="13"/>
    </row>
    <row r="14777" spans="4:7" x14ac:dyDescent="0.2">
      <c r="D14777" s="13"/>
      <c r="G14777" s="13"/>
    </row>
    <row r="14778" spans="4:7" x14ac:dyDescent="0.2">
      <c r="D14778" s="13"/>
      <c r="G14778" s="13"/>
    </row>
    <row r="14779" spans="4:7" x14ac:dyDescent="0.2">
      <c r="D14779" s="13"/>
      <c r="G14779" s="13"/>
    </row>
    <row r="14780" spans="4:7" x14ac:dyDescent="0.2">
      <c r="D14780" s="13"/>
      <c r="G14780" s="13"/>
    </row>
    <row r="14781" spans="4:7" x14ac:dyDescent="0.2">
      <c r="D14781" s="13"/>
      <c r="G14781" s="13"/>
    </row>
    <row r="14782" spans="4:7" x14ac:dyDescent="0.2">
      <c r="D14782" s="13"/>
      <c r="G14782" s="13"/>
    </row>
    <row r="14783" spans="4:7" x14ac:dyDescent="0.2">
      <c r="D14783" s="13"/>
      <c r="G14783" s="13"/>
    </row>
    <row r="14784" spans="4:7" x14ac:dyDescent="0.2">
      <c r="D14784" s="13"/>
      <c r="G14784" s="13"/>
    </row>
    <row r="14785" spans="4:7" x14ac:dyDescent="0.2">
      <c r="D14785" s="13"/>
      <c r="G14785" s="13"/>
    </row>
    <row r="14786" spans="4:7" x14ac:dyDescent="0.2">
      <c r="D14786" s="13"/>
      <c r="G14786" s="13"/>
    </row>
    <row r="14787" spans="4:7" x14ac:dyDescent="0.2">
      <c r="D14787" s="13"/>
      <c r="G14787" s="13"/>
    </row>
    <row r="14788" spans="4:7" x14ac:dyDescent="0.2">
      <c r="D14788" s="13"/>
      <c r="G14788" s="13"/>
    </row>
    <row r="14789" spans="4:7" x14ac:dyDescent="0.2">
      <c r="D14789" s="13"/>
      <c r="G14789" s="13"/>
    </row>
    <row r="14790" spans="4:7" x14ac:dyDescent="0.2">
      <c r="D14790" s="13"/>
      <c r="G14790" s="13"/>
    </row>
    <row r="14791" spans="4:7" x14ac:dyDescent="0.2">
      <c r="D14791" s="13"/>
      <c r="G14791" s="13"/>
    </row>
    <row r="14792" spans="4:7" x14ac:dyDescent="0.2">
      <c r="D14792" s="13"/>
      <c r="G14792" s="13"/>
    </row>
    <row r="14793" spans="4:7" x14ac:dyDescent="0.2">
      <c r="D14793" s="13"/>
      <c r="G14793" s="13"/>
    </row>
    <row r="14794" spans="4:7" x14ac:dyDescent="0.2">
      <c r="D14794" s="13"/>
      <c r="G14794" s="13"/>
    </row>
    <row r="14795" spans="4:7" x14ac:dyDescent="0.2">
      <c r="D14795" s="13"/>
      <c r="G14795" s="13"/>
    </row>
    <row r="14796" spans="4:7" x14ac:dyDescent="0.2">
      <c r="D14796" s="13"/>
      <c r="G14796" s="13"/>
    </row>
    <row r="14797" spans="4:7" x14ac:dyDescent="0.2">
      <c r="D14797" s="13"/>
      <c r="G14797" s="13"/>
    </row>
    <row r="14798" spans="4:7" x14ac:dyDescent="0.2">
      <c r="D14798" s="13"/>
      <c r="G14798" s="13"/>
    </row>
    <row r="14799" spans="4:7" x14ac:dyDescent="0.2">
      <c r="D14799" s="13"/>
      <c r="G14799" s="13"/>
    </row>
    <row r="14800" spans="4:7" x14ac:dyDescent="0.2">
      <c r="D14800" s="13"/>
      <c r="G14800" s="13"/>
    </row>
    <row r="14801" spans="4:7" x14ac:dyDescent="0.2">
      <c r="D14801" s="13"/>
      <c r="G14801" s="13"/>
    </row>
    <row r="14802" spans="4:7" x14ac:dyDescent="0.2">
      <c r="D14802" s="13"/>
      <c r="G14802" s="13"/>
    </row>
    <row r="14803" spans="4:7" x14ac:dyDescent="0.2">
      <c r="D14803" s="13"/>
      <c r="G14803" s="13"/>
    </row>
    <row r="14804" spans="4:7" x14ac:dyDescent="0.2">
      <c r="D14804" s="13"/>
      <c r="G14804" s="13"/>
    </row>
    <row r="14805" spans="4:7" x14ac:dyDescent="0.2">
      <c r="D14805" s="13"/>
      <c r="G14805" s="13"/>
    </row>
    <row r="14806" spans="4:7" x14ac:dyDescent="0.2">
      <c r="D14806" s="13"/>
      <c r="G14806" s="13"/>
    </row>
    <row r="14807" spans="4:7" x14ac:dyDescent="0.2">
      <c r="D14807" s="13"/>
      <c r="G14807" s="13"/>
    </row>
    <row r="14808" spans="4:7" x14ac:dyDescent="0.2">
      <c r="D14808" s="13"/>
      <c r="G14808" s="13"/>
    </row>
    <row r="14809" spans="4:7" x14ac:dyDescent="0.2">
      <c r="D14809" s="13"/>
      <c r="G14809" s="13"/>
    </row>
    <row r="14810" spans="4:7" x14ac:dyDescent="0.2">
      <c r="D14810" s="13"/>
      <c r="G14810" s="13"/>
    </row>
    <row r="14811" spans="4:7" x14ac:dyDescent="0.2">
      <c r="D14811" s="13"/>
      <c r="G14811" s="13"/>
    </row>
    <row r="14812" spans="4:7" x14ac:dyDescent="0.2">
      <c r="D14812" s="13"/>
      <c r="G14812" s="13"/>
    </row>
    <row r="14813" spans="4:7" x14ac:dyDescent="0.2">
      <c r="D14813" s="13"/>
      <c r="G14813" s="13"/>
    </row>
    <row r="14814" spans="4:7" x14ac:dyDescent="0.2">
      <c r="D14814" s="13"/>
      <c r="G14814" s="13"/>
    </row>
    <row r="14815" spans="4:7" x14ac:dyDescent="0.2">
      <c r="D14815" s="13"/>
      <c r="G14815" s="13"/>
    </row>
    <row r="14816" spans="4:7" x14ac:dyDescent="0.2">
      <c r="D14816" s="13"/>
      <c r="G14816" s="13"/>
    </row>
    <row r="14817" spans="4:7" x14ac:dyDescent="0.2">
      <c r="D14817" s="13"/>
      <c r="G14817" s="13"/>
    </row>
    <row r="14818" spans="4:7" x14ac:dyDescent="0.2">
      <c r="D14818" s="13"/>
      <c r="G14818" s="13"/>
    </row>
    <row r="14819" spans="4:7" x14ac:dyDescent="0.2">
      <c r="D14819" s="13"/>
      <c r="G14819" s="13"/>
    </row>
    <row r="14820" spans="4:7" x14ac:dyDescent="0.2">
      <c r="D14820" s="13"/>
      <c r="G14820" s="13"/>
    </row>
    <row r="14821" spans="4:7" x14ac:dyDescent="0.2">
      <c r="D14821" s="13"/>
      <c r="G14821" s="13"/>
    </row>
    <row r="14822" spans="4:7" x14ac:dyDescent="0.2">
      <c r="D14822" s="13"/>
      <c r="G14822" s="13"/>
    </row>
    <row r="14823" spans="4:7" x14ac:dyDescent="0.2">
      <c r="D14823" s="13"/>
      <c r="G14823" s="13"/>
    </row>
    <row r="14824" spans="4:7" x14ac:dyDescent="0.2">
      <c r="D14824" s="13"/>
      <c r="G14824" s="13"/>
    </row>
    <row r="14825" spans="4:7" x14ac:dyDescent="0.2">
      <c r="D14825" s="13"/>
      <c r="G14825" s="13"/>
    </row>
    <row r="14826" spans="4:7" x14ac:dyDescent="0.2">
      <c r="D14826" s="13"/>
      <c r="G14826" s="13"/>
    </row>
    <row r="14827" spans="4:7" x14ac:dyDescent="0.2">
      <c r="D14827" s="13"/>
      <c r="G14827" s="13"/>
    </row>
    <row r="14828" spans="4:7" x14ac:dyDescent="0.2">
      <c r="D14828" s="13"/>
      <c r="G14828" s="13"/>
    </row>
    <row r="14829" spans="4:7" x14ac:dyDescent="0.2">
      <c r="D14829" s="13"/>
      <c r="G14829" s="13"/>
    </row>
    <row r="14830" spans="4:7" x14ac:dyDescent="0.2">
      <c r="D14830" s="13"/>
      <c r="G14830" s="13"/>
    </row>
    <row r="14831" spans="4:7" x14ac:dyDescent="0.2">
      <c r="D14831" s="13"/>
      <c r="G14831" s="13"/>
    </row>
    <row r="14832" spans="4:7" x14ac:dyDescent="0.2">
      <c r="D14832" s="13"/>
      <c r="G14832" s="13"/>
    </row>
    <row r="14833" spans="4:7" x14ac:dyDescent="0.2">
      <c r="D14833" s="13"/>
      <c r="G14833" s="13"/>
    </row>
    <row r="14834" spans="4:7" x14ac:dyDescent="0.2">
      <c r="D14834" s="13"/>
      <c r="G14834" s="13"/>
    </row>
    <row r="14835" spans="4:7" x14ac:dyDescent="0.2">
      <c r="D14835" s="13"/>
      <c r="G14835" s="13"/>
    </row>
    <row r="14836" spans="4:7" x14ac:dyDescent="0.2">
      <c r="D14836" s="13"/>
      <c r="G14836" s="13"/>
    </row>
    <row r="14837" spans="4:7" x14ac:dyDescent="0.2">
      <c r="D14837" s="13"/>
      <c r="G14837" s="13"/>
    </row>
    <row r="14838" spans="4:7" x14ac:dyDescent="0.2">
      <c r="D14838" s="13"/>
      <c r="G14838" s="13"/>
    </row>
    <row r="14839" spans="4:7" x14ac:dyDescent="0.2">
      <c r="D14839" s="13"/>
      <c r="G14839" s="13"/>
    </row>
    <row r="14840" spans="4:7" x14ac:dyDescent="0.2">
      <c r="D14840" s="13"/>
      <c r="G14840" s="13"/>
    </row>
    <row r="14841" spans="4:7" x14ac:dyDescent="0.2">
      <c r="D14841" s="13"/>
      <c r="G14841" s="13"/>
    </row>
    <row r="14842" spans="4:7" x14ac:dyDescent="0.2">
      <c r="D14842" s="13"/>
      <c r="G14842" s="13"/>
    </row>
    <row r="14843" spans="4:7" x14ac:dyDescent="0.2">
      <c r="D14843" s="13"/>
      <c r="G14843" s="13"/>
    </row>
    <row r="14844" spans="4:7" x14ac:dyDescent="0.2">
      <c r="D14844" s="13"/>
      <c r="G14844" s="13"/>
    </row>
    <row r="14845" spans="4:7" x14ac:dyDescent="0.2">
      <c r="D14845" s="13"/>
      <c r="G14845" s="13"/>
    </row>
    <row r="14846" spans="4:7" x14ac:dyDescent="0.2">
      <c r="D14846" s="13"/>
      <c r="G14846" s="13"/>
    </row>
    <row r="14847" spans="4:7" x14ac:dyDescent="0.2">
      <c r="D14847" s="13"/>
      <c r="G14847" s="13"/>
    </row>
    <row r="14848" spans="4:7" x14ac:dyDescent="0.2">
      <c r="D14848" s="13"/>
      <c r="G14848" s="13"/>
    </row>
    <row r="14849" spans="4:7" x14ac:dyDescent="0.2">
      <c r="D14849" s="13"/>
      <c r="G14849" s="13"/>
    </row>
    <row r="14850" spans="4:7" x14ac:dyDescent="0.2">
      <c r="D14850" s="13"/>
      <c r="G14850" s="13"/>
    </row>
    <row r="14851" spans="4:7" x14ac:dyDescent="0.2">
      <c r="D14851" s="13"/>
      <c r="G14851" s="13"/>
    </row>
    <row r="14852" spans="4:7" x14ac:dyDescent="0.2">
      <c r="D14852" s="13"/>
      <c r="G14852" s="13"/>
    </row>
    <row r="14853" spans="4:7" x14ac:dyDescent="0.2">
      <c r="D14853" s="13"/>
      <c r="G14853" s="13"/>
    </row>
    <row r="14854" spans="4:7" x14ac:dyDescent="0.2">
      <c r="D14854" s="13"/>
      <c r="G14854" s="13"/>
    </row>
    <row r="14855" spans="4:7" x14ac:dyDescent="0.2">
      <c r="D14855" s="13"/>
      <c r="G14855" s="13"/>
    </row>
    <row r="14856" spans="4:7" x14ac:dyDescent="0.2">
      <c r="D14856" s="13"/>
      <c r="G14856" s="13"/>
    </row>
    <row r="14857" spans="4:7" x14ac:dyDescent="0.2">
      <c r="D14857" s="13"/>
      <c r="G14857" s="13"/>
    </row>
    <row r="14858" spans="4:7" x14ac:dyDescent="0.2">
      <c r="D14858" s="13"/>
      <c r="G14858" s="13"/>
    </row>
    <row r="14859" spans="4:7" x14ac:dyDescent="0.2">
      <c r="D14859" s="13"/>
      <c r="G14859" s="13"/>
    </row>
    <row r="14860" spans="4:7" x14ac:dyDescent="0.2">
      <c r="D14860" s="13"/>
      <c r="G14860" s="13"/>
    </row>
    <row r="14861" spans="4:7" x14ac:dyDescent="0.2">
      <c r="D14861" s="13"/>
      <c r="G14861" s="13"/>
    </row>
    <row r="14862" spans="4:7" x14ac:dyDescent="0.2">
      <c r="D14862" s="13"/>
      <c r="G14862" s="13"/>
    </row>
    <row r="14863" spans="4:7" x14ac:dyDescent="0.2">
      <c r="D14863" s="13"/>
      <c r="G14863" s="13"/>
    </row>
    <row r="14864" spans="4:7" x14ac:dyDescent="0.2">
      <c r="D14864" s="13"/>
      <c r="G14864" s="13"/>
    </row>
    <row r="14865" spans="4:7" x14ac:dyDescent="0.2">
      <c r="D14865" s="13"/>
      <c r="G14865" s="13"/>
    </row>
    <row r="14866" spans="4:7" x14ac:dyDescent="0.2">
      <c r="D14866" s="13"/>
      <c r="G14866" s="13"/>
    </row>
    <row r="14867" spans="4:7" x14ac:dyDescent="0.2">
      <c r="D14867" s="13"/>
      <c r="G14867" s="13"/>
    </row>
    <row r="14868" spans="4:7" x14ac:dyDescent="0.2">
      <c r="D14868" s="13"/>
      <c r="G14868" s="13"/>
    </row>
    <row r="14869" spans="4:7" x14ac:dyDescent="0.2">
      <c r="D14869" s="13"/>
      <c r="G14869" s="13"/>
    </row>
    <row r="14870" spans="4:7" x14ac:dyDescent="0.2">
      <c r="D14870" s="13"/>
      <c r="G14870" s="13"/>
    </row>
    <row r="14871" spans="4:7" x14ac:dyDescent="0.2">
      <c r="D14871" s="13"/>
      <c r="G14871" s="13"/>
    </row>
    <row r="14872" spans="4:7" x14ac:dyDescent="0.2">
      <c r="D14872" s="13"/>
      <c r="G14872" s="13"/>
    </row>
    <row r="14873" spans="4:7" x14ac:dyDescent="0.2">
      <c r="D14873" s="13"/>
      <c r="G14873" s="13"/>
    </row>
    <row r="14874" spans="4:7" x14ac:dyDescent="0.2">
      <c r="D14874" s="13"/>
      <c r="G14874" s="13"/>
    </row>
    <row r="14875" spans="4:7" x14ac:dyDescent="0.2">
      <c r="D14875" s="13"/>
      <c r="G14875" s="13"/>
    </row>
    <row r="14876" spans="4:7" x14ac:dyDescent="0.2">
      <c r="D14876" s="13"/>
      <c r="G14876" s="13"/>
    </row>
    <row r="14877" spans="4:7" x14ac:dyDescent="0.2">
      <c r="D14877" s="13"/>
      <c r="G14877" s="13"/>
    </row>
    <row r="14878" spans="4:7" x14ac:dyDescent="0.2">
      <c r="D14878" s="13"/>
      <c r="G14878" s="13"/>
    </row>
    <row r="14879" spans="4:7" x14ac:dyDescent="0.2">
      <c r="D14879" s="13"/>
      <c r="G14879" s="13"/>
    </row>
    <row r="14880" spans="4:7" x14ac:dyDescent="0.2">
      <c r="D14880" s="13"/>
      <c r="G14880" s="13"/>
    </row>
    <row r="14881" spans="4:7" x14ac:dyDescent="0.2">
      <c r="D14881" s="13"/>
      <c r="G14881" s="13"/>
    </row>
    <row r="14882" spans="4:7" x14ac:dyDescent="0.2">
      <c r="D14882" s="13"/>
      <c r="G14882" s="13"/>
    </row>
    <row r="14883" spans="4:7" x14ac:dyDescent="0.2">
      <c r="D14883" s="13"/>
      <c r="G14883" s="13"/>
    </row>
    <row r="14884" spans="4:7" x14ac:dyDescent="0.2">
      <c r="D14884" s="13"/>
      <c r="G14884" s="13"/>
    </row>
    <row r="14885" spans="4:7" x14ac:dyDescent="0.2">
      <c r="D14885" s="13"/>
      <c r="G14885" s="13"/>
    </row>
    <row r="14886" spans="4:7" x14ac:dyDescent="0.2">
      <c r="D14886" s="13"/>
      <c r="G14886" s="13"/>
    </row>
    <row r="14887" spans="4:7" x14ac:dyDescent="0.2">
      <c r="D14887" s="13"/>
      <c r="G14887" s="13"/>
    </row>
    <row r="14888" spans="4:7" x14ac:dyDescent="0.2">
      <c r="D14888" s="13"/>
      <c r="G14888" s="13"/>
    </row>
    <row r="14889" spans="4:7" x14ac:dyDescent="0.2">
      <c r="D14889" s="13"/>
      <c r="G14889" s="13"/>
    </row>
    <row r="14890" spans="4:7" x14ac:dyDescent="0.2">
      <c r="D14890" s="13"/>
      <c r="G14890" s="13"/>
    </row>
    <row r="14891" spans="4:7" x14ac:dyDescent="0.2">
      <c r="D14891" s="13"/>
      <c r="G14891" s="13"/>
    </row>
    <row r="14892" spans="4:7" x14ac:dyDescent="0.2">
      <c r="D14892" s="13"/>
      <c r="G14892" s="13"/>
    </row>
    <row r="14893" spans="4:7" x14ac:dyDescent="0.2">
      <c r="D14893" s="13"/>
      <c r="G14893" s="13"/>
    </row>
    <row r="14894" spans="4:7" x14ac:dyDescent="0.2">
      <c r="D14894" s="13"/>
      <c r="G14894" s="13"/>
    </row>
    <row r="14895" spans="4:7" x14ac:dyDescent="0.2">
      <c r="D14895" s="13"/>
      <c r="G14895" s="13"/>
    </row>
    <row r="14896" spans="4:7" x14ac:dyDescent="0.2">
      <c r="D14896" s="13"/>
      <c r="G14896" s="13"/>
    </row>
    <row r="14897" spans="4:7" x14ac:dyDescent="0.2">
      <c r="D14897" s="13"/>
      <c r="G14897" s="13"/>
    </row>
    <row r="14898" spans="4:7" x14ac:dyDescent="0.2">
      <c r="D14898" s="13"/>
      <c r="G14898" s="13"/>
    </row>
    <row r="14899" spans="4:7" x14ac:dyDescent="0.2">
      <c r="D14899" s="13"/>
      <c r="G14899" s="13"/>
    </row>
    <row r="14900" spans="4:7" x14ac:dyDescent="0.2">
      <c r="D14900" s="13"/>
      <c r="G14900" s="13"/>
    </row>
    <row r="14901" spans="4:7" x14ac:dyDescent="0.2">
      <c r="D14901" s="13"/>
      <c r="G14901" s="13"/>
    </row>
    <row r="14902" spans="4:7" x14ac:dyDescent="0.2">
      <c r="D14902" s="13"/>
      <c r="G14902" s="13"/>
    </row>
    <row r="14903" spans="4:7" x14ac:dyDescent="0.2">
      <c r="D14903" s="13"/>
      <c r="G14903" s="13"/>
    </row>
    <row r="14904" spans="4:7" x14ac:dyDescent="0.2">
      <c r="D14904" s="13"/>
      <c r="G14904" s="13"/>
    </row>
    <row r="14905" spans="4:7" x14ac:dyDescent="0.2">
      <c r="D14905" s="13"/>
      <c r="G14905" s="13"/>
    </row>
    <row r="14906" spans="4:7" x14ac:dyDescent="0.2">
      <c r="D14906" s="13"/>
      <c r="G14906" s="13"/>
    </row>
    <row r="14907" spans="4:7" x14ac:dyDescent="0.2">
      <c r="D14907" s="13"/>
      <c r="G14907" s="13"/>
    </row>
    <row r="14908" spans="4:7" x14ac:dyDescent="0.2">
      <c r="D14908" s="13"/>
      <c r="G14908" s="13"/>
    </row>
    <row r="14909" spans="4:7" x14ac:dyDescent="0.2">
      <c r="D14909" s="13"/>
      <c r="G14909" s="13"/>
    </row>
    <row r="14910" spans="4:7" x14ac:dyDescent="0.2">
      <c r="D14910" s="13"/>
      <c r="G14910" s="13"/>
    </row>
    <row r="14911" spans="4:7" x14ac:dyDescent="0.2">
      <c r="D14911" s="13"/>
      <c r="G14911" s="13"/>
    </row>
    <row r="14912" spans="4:7" x14ac:dyDescent="0.2">
      <c r="D14912" s="13"/>
      <c r="G14912" s="13"/>
    </row>
    <row r="14913" spans="4:7" x14ac:dyDescent="0.2">
      <c r="D14913" s="13"/>
      <c r="G14913" s="13"/>
    </row>
    <row r="14914" spans="4:7" x14ac:dyDescent="0.2">
      <c r="D14914" s="13"/>
      <c r="G14914" s="13"/>
    </row>
    <row r="14915" spans="4:7" x14ac:dyDescent="0.2">
      <c r="D14915" s="13"/>
      <c r="G14915" s="13"/>
    </row>
    <row r="14916" spans="4:7" x14ac:dyDescent="0.2">
      <c r="D14916" s="13"/>
      <c r="G14916" s="13"/>
    </row>
    <row r="14917" spans="4:7" x14ac:dyDescent="0.2">
      <c r="D14917" s="13"/>
      <c r="G14917" s="13"/>
    </row>
    <row r="14918" spans="4:7" x14ac:dyDescent="0.2">
      <c r="D14918" s="13"/>
      <c r="G14918" s="13"/>
    </row>
    <row r="14919" spans="4:7" x14ac:dyDescent="0.2">
      <c r="D14919" s="13"/>
      <c r="G14919" s="13"/>
    </row>
    <row r="14920" spans="4:7" x14ac:dyDescent="0.2">
      <c r="D14920" s="13"/>
      <c r="G14920" s="13"/>
    </row>
    <row r="14921" spans="4:7" x14ac:dyDescent="0.2">
      <c r="D14921" s="13"/>
      <c r="G14921" s="13"/>
    </row>
    <row r="14922" spans="4:7" x14ac:dyDescent="0.2">
      <c r="D14922" s="13"/>
      <c r="G14922" s="13"/>
    </row>
    <row r="14923" spans="4:7" x14ac:dyDescent="0.2">
      <c r="D14923" s="13"/>
      <c r="G14923" s="13"/>
    </row>
    <row r="14924" spans="4:7" x14ac:dyDescent="0.2">
      <c r="D14924" s="13"/>
      <c r="G14924" s="13"/>
    </row>
    <row r="14925" spans="4:7" x14ac:dyDescent="0.2">
      <c r="D14925" s="13"/>
      <c r="G14925" s="13"/>
    </row>
    <row r="14926" spans="4:7" x14ac:dyDescent="0.2">
      <c r="D14926" s="13"/>
      <c r="G14926" s="13"/>
    </row>
    <row r="14927" spans="4:7" x14ac:dyDescent="0.2">
      <c r="D14927" s="13"/>
      <c r="G14927" s="13"/>
    </row>
    <row r="14928" spans="4:7" x14ac:dyDescent="0.2">
      <c r="D14928" s="13"/>
      <c r="G14928" s="13"/>
    </row>
    <row r="14929" spans="4:7" x14ac:dyDescent="0.2">
      <c r="D14929" s="13"/>
      <c r="G14929" s="13"/>
    </row>
    <row r="14930" spans="4:7" x14ac:dyDescent="0.2">
      <c r="D14930" s="13"/>
      <c r="G14930" s="13"/>
    </row>
    <row r="14931" spans="4:7" x14ac:dyDescent="0.2">
      <c r="D14931" s="13"/>
      <c r="G14931" s="13"/>
    </row>
    <row r="14932" spans="4:7" x14ac:dyDescent="0.2">
      <c r="D14932" s="13"/>
      <c r="G14932" s="13"/>
    </row>
    <row r="14933" spans="4:7" x14ac:dyDescent="0.2">
      <c r="D14933" s="13"/>
      <c r="G14933" s="13"/>
    </row>
    <row r="14934" spans="4:7" x14ac:dyDescent="0.2">
      <c r="D14934" s="13"/>
      <c r="G14934" s="13"/>
    </row>
    <row r="14935" spans="4:7" x14ac:dyDescent="0.2">
      <c r="D14935" s="13"/>
      <c r="G14935" s="13"/>
    </row>
    <row r="14936" spans="4:7" x14ac:dyDescent="0.2">
      <c r="D14936" s="13"/>
      <c r="G14936" s="13"/>
    </row>
    <row r="14937" spans="4:7" x14ac:dyDescent="0.2">
      <c r="D14937" s="13"/>
      <c r="G14937" s="13"/>
    </row>
    <row r="14938" spans="4:7" x14ac:dyDescent="0.2">
      <c r="D14938" s="13"/>
      <c r="G14938" s="13"/>
    </row>
    <row r="14939" spans="4:7" x14ac:dyDescent="0.2">
      <c r="D14939" s="13"/>
      <c r="G14939" s="13"/>
    </row>
    <row r="14940" spans="4:7" x14ac:dyDescent="0.2">
      <c r="D14940" s="13"/>
      <c r="G14940" s="13"/>
    </row>
    <row r="14941" spans="4:7" x14ac:dyDescent="0.2">
      <c r="D14941" s="13"/>
      <c r="G14941" s="13"/>
    </row>
    <row r="14942" spans="4:7" x14ac:dyDescent="0.2">
      <c r="D14942" s="13"/>
      <c r="G14942" s="13"/>
    </row>
    <row r="14943" spans="4:7" x14ac:dyDescent="0.2">
      <c r="D14943" s="13"/>
      <c r="G14943" s="13"/>
    </row>
    <row r="14944" spans="4:7" x14ac:dyDescent="0.2">
      <c r="D14944" s="13"/>
      <c r="G14944" s="13"/>
    </row>
    <row r="14945" spans="4:7" x14ac:dyDescent="0.2">
      <c r="D14945" s="13"/>
      <c r="G14945" s="13"/>
    </row>
    <row r="14946" spans="4:7" x14ac:dyDescent="0.2">
      <c r="D14946" s="13"/>
      <c r="G14946" s="13"/>
    </row>
    <row r="14947" spans="4:7" x14ac:dyDescent="0.2">
      <c r="D14947" s="13"/>
      <c r="G14947" s="13"/>
    </row>
    <row r="14948" spans="4:7" x14ac:dyDescent="0.2">
      <c r="D14948" s="13"/>
      <c r="G14948" s="13"/>
    </row>
    <row r="14949" spans="4:7" x14ac:dyDescent="0.2">
      <c r="D14949" s="13"/>
      <c r="G14949" s="13"/>
    </row>
    <row r="14950" spans="4:7" x14ac:dyDescent="0.2">
      <c r="D14950" s="13"/>
      <c r="G14950" s="13"/>
    </row>
    <row r="14951" spans="4:7" x14ac:dyDescent="0.2">
      <c r="D14951" s="13"/>
      <c r="G14951" s="13"/>
    </row>
    <row r="14952" spans="4:7" x14ac:dyDescent="0.2">
      <c r="D14952" s="13"/>
      <c r="G14952" s="13"/>
    </row>
    <row r="14953" spans="4:7" x14ac:dyDescent="0.2">
      <c r="D14953" s="13"/>
      <c r="G14953" s="13"/>
    </row>
    <row r="14954" spans="4:7" x14ac:dyDescent="0.2">
      <c r="D14954" s="13"/>
      <c r="G14954" s="13"/>
    </row>
    <row r="14955" spans="4:7" x14ac:dyDescent="0.2">
      <c r="D14955" s="13"/>
      <c r="G14955" s="13"/>
    </row>
    <row r="14956" spans="4:7" x14ac:dyDescent="0.2">
      <c r="D14956" s="13"/>
      <c r="G14956" s="13"/>
    </row>
    <row r="14957" spans="4:7" x14ac:dyDescent="0.2">
      <c r="D14957" s="13"/>
      <c r="G14957" s="13"/>
    </row>
    <row r="14958" spans="4:7" x14ac:dyDescent="0.2">
      <c r="D14958" s="13"/>
      <c r="G14958" s="13"/>
    </row>
    <row r="14959" spans="4:7" x14ac:dyDescent="0.2">
      <c r="D14959" s="13"/>
      <c r="G14959" s="13"/>
    </row>
    <row r="14960" spans="4:7" x14ac:dyDescent="0.2">
      <c r="D14960" s="13"/>
      <c r="G14960" s="13"/>
    </row>
    <row r="14961" spans="4:7" x14ac:dyDescent="0.2">
      <c r="D14961" s="13"/>
      <c r="G14961" s="13"/>
    </row>
    <row r="14962" spans="4:7" x14ac:dyDescent="0.2">
      <c r="D14962" s="13"/>
      <c r="G14962" s="13"/>
    </row>
    <row r="14963" spans="4:7" x14ac:dyDescent="0.2">
      <c r="D14963" s="13"/>
      <c r="G14963" s="13"/>
    </row>
    <row r="14964" spans="4:7" x14ac:dyDescent="0.2">
      <c r="D14964" s="13"/>
      <c r="G14964" s="13"/>
    </row>
    <row r="14965" spans="4:7" x14ac:dyDescent="0.2">
      <c r="D14965" s="13"/>
      <c r="G14965" s="13"/>
    </row>
    <row r="14966" spans="4:7" x14ac:dyDescent="0.2">
      <c r="D14966" s="13"/>
      <c r="G14966" s="13"/>
    </row>
    <row r="14967" spans="4:7" x14ac:dyDescent="0.2">
      <c r="D14967" s="13"/>
      <c r="G14967" s="13"/>
    </row>
    <row r="14968" spans="4:7" x14ac:dyDescent="0.2">
      <c r="D14968" s="13"/>
      <c r="G14968" s="13"/>
    </row>
    <row r="14969" spans="4:7" x14ac:dyDescent="0.2">
      <c r="D14969" s="13"/>
      <c r="G14969" s="13"/>
    </row>
    <row r="14970" spans="4:7" x14ac:dyDescent="0.2">
      <c r="D14970" s="13"/>
      <c r="G14970" s="13"/>
    </row>
    <row r="14971" spans="4:7" x14ac:dyDescent="0.2">
      <c r="D14971" s="13"/>
      <c r="G14971" s="13"/>
    </row>
    <row r="14972" spans="4:7" x14ac:dyDescent="0.2">
      <c r="D14972" s="13"/>
      <c r="G14972" s="13"/>
    </row>
    <row r="14973" spans="4:7" x14ac:dyDescent="0.2">
      <c r="D14973" s="13"/>
      <c r="G14973" s="13"/>
    </row>
    <row r="14974" spans="4:7" x14ac:dyDescent="0.2">
      <c r="D14974" s="13"/>
      <c r="G14974" s="13"/>
    </row>
    <row r="14975" spans="4:7" x14ac:dyDescent="0.2">
      <c r="D14975" s="13"/>
      <c r="G14975" s="13"/>
    </row>
    <row r="14976" spans="4:7" x14ac:dyDescent="0.2">
      <c r="D14976" s="13"/>
      <c r="G14976" s="13"/>
    </row>
    <row r="14977" spans="4:7" x14ac:dyDescent="0.2">
      <c r="D14977" s="13"/>
      <c r="G14977" s="13"/>
    </row>
    <row r="14978" spans="4:7" x14ac:dyDescent="0.2">
      <c r="D14978" s="13"/>
      <c r="G14978" s="13"/>
    </row>
    <row r="14979" spans="4:7" x14ac:dyDescent="0.2">
      <c r="D14979" s="13"/>
      <c r="G14979" s="13"/>
    </row>
    <row r="14980" spans="4:7" x14ac:dyDescent="0.2">
      <c r="D14980" s="13"/>
      <c r="G14980" s="13"/>
    </row>
    <row r="14981" spans="4:7" x14ac:dyDescent="0.2">
      <c r="D14981" s="13"/>
      <c r="G14981" s="13"/>
    </row>
    <row r="14982" spans="4:7" x14ac:dyDescent="0.2">
      <c r="D14982" s="13"/>
      <c r="G14982" s="13"/>
    </row>
    <row r="14983" spans="4:7" x14ac:dyDescent="0.2">
      <c r="D14983" s="13"/>
      <c r="G14983" s="13"/>
    </row>
    <row r="14984" spans="4:7" x14ac:dyDescent="0.2">
      <c r="D14984" s="13"/>
      <c r="G14984" s="13"/>
    </row>
    <row r="14985" spans="4:7" x14ac:dyDescent="0.2">
      <c r="D14985" s="13"/>
      <c r="G14985" s="13"/>
    </row>
    <row r="14986" spans="4:7" x14ac:dyDescent="0.2">
      <c r="D14986" s="13"/>
      <c r="G14986" s="13"/>
    </row>
    <row r="14987" spans="4:7" x14ac:dyDescent="0.2">
      <c r="D14987" s="13"/>
      <c r="G14987" s="13"/>
    </row>
    <row r="14988" spans="4:7" x14ac:dyDescent="0.2">
      <c r="D14988" s="13"/>
      <c r="G14988" s="13"/>
    </row>
    <row r="14989" spans="4:7" x14ac:dyDescent="0.2">
      <c r="D14989" s="13"/>
      <c r="G14989" s="13"/>
    </row>
    <row r="14990" spans="4:7" x14ac:dyDescent="0.2">
      <c r="D14990" s="13"/>
      <c r="G14990" s="13"/>
    </row>
    <row r="14991" spans="4:7" x14ac:dyDescent="0.2">
      <c r="D14991" s="13"/>
      <c r="G14991" s="13"/>
    </row>
    <row r="14992" spans="4:7" x14ac:dyDescent="0.2">
      <c r="D14992" s="13"/>
      <c r="G14992" s="13"/>
    </row>
    <row r="14993" spans="4:7" x14ac:dyDescent="0.2">
      <c r="D14993" s="13"/>
      <c r="G14993" s="13"/>
    </row>
    <row r="14994" spans="4:7" x14ac:dyDescent="0.2">
      <c r="D14994" s="13"/>
      <c r="G14994" s="13"/>
    </row>
    <row r="14995" spans="4:7" x14ac:dyDescent="0.2">
      <c r="D14995" s="13"/>
      <c r="G14995" s="13"/>
    </row>
    <row r="14996" spans="4:7" x14ac:dyDescent="0.2">
      <c r="D14996" s="13"/>
      <c r="G14996" s="13"/>
    </row>
    <row r="14997" spans="4:7" x14ac:dyDescent="0.2">
      <c r="D14997" s="13"/>
      <c r="G14997" s="13"/>
    </row>
    <row r="14998" spans="4:7" x14ac:dyDescent="0.2">
      <c r="D14998" s="13"/>
      <c r="G14998" s="13"/>
    </row>
    <row r="14999" spans="4:7" x14ac:dyDescent="0.2">
      <c r="D14999" s="13"/>
      <c r="G14999" s="13"/>
    </row>
    <row r="15000" spans="4:7" x14ac:dyDescent="0.2">
      <c r="D15000" s="13"/>
      <c r="G15000" s="13"/>
    </row>
    <row r="15001" spans="4:7" x14ac:dyDescent="0.2">
      <c r="D15001" s="13"/>
      <c r="G15001" s="13"/>
    </row>
    <row r="15002" spans="4:7" x14ac:dyDescent="0.2">
      <c r="D15002" s="13"/>
      <c r="G15002" s="13"/>
    </row>
    <row r="15003" spans="4:7" x14ac:dyDescent="0.2">
      <c r="D15003" s="13"/>
      <c r="G15003" s="13"/>
    </row>
    <row r="15004" spans="4:7" x14ac:dyDescent="0.2">
      <c r="D15004" s="13"/>
      <c r="G15004" s="13"/>
    </row>
    <row r="15005" spans="4:7" x14ac:dyDescent="0.2">
      <c r="D15005" s="13"/>
      <c r="G15005" s="13"/>
    </row>
    <row r="15006" spans="4:7" x14ac:dyDescent="0.2">
      <c r="D15006" s="13"/>
      <c r="G15006" s="13"/>
    </row>
    <row r="15007" spans="4:7" x14ac:dyDescent="0.2">
      <c r="D15007" s="13"/>
      <c r="G15007" s="13"/>
    </row>
    <row r="15008" spans="4:7" x14ac:dyDescent="0.2">
      <c r="D15008" s="13"/>
      <c r="G15008" s="13"/>
    </row>
    <row r="15009" spans="4:7" x14ac:dyDescent="0.2">
      <c r="D15009" s="13"/>
      <c r="G15009" s="13"/>
    </row>
    <row r="15010" spans="4:7" x14ac:dyDescent="0.2">
      <c r="D15010" s="13"/>
      <c r="G15010" s="13"/>
    </row>
    <row r="15011" spans="4:7" x14ac:dyDescent="0.2">
      <c r="D15011" s="13"/>
      <c r="G15011" s="13"/>
    </row>
    <row r="15012" spans="4:7" x14ac:dyDescent="0.2">
      <c r="D15012" s="13"/>
      <c r="G15012" s="13"/>
    </row>
    <row r="15013" spans="4:7" x14ac:dyDescent="0.2">
      <c r="D15013" s="13"/>
      <c r="G15013" s="13"/>
    </row>
    <row r="15014" spans="4:7" x14ac:dyDescent="0.2">
      <c r="D15014" s="13"/>
      <c r="G15014" s="13"/>
    </row>
    <row r="15015" spans="4:7" x14ac:dyDescent="0.2">
      <c r="D15015" s="13"/>
      <c r="G15015" s="13"/>
    </row>
    <row r="15016" spans="4:7" x14ac:dyDescent="0.2">
      <c r="D15016" s="13"/>
      <c r="G15016" s="13"/>
    </row>
    <row r="15017" spans="4:7" x14ac:dyDescent="0.2">
      <c r="D15017" s="13"/>
      <c r="G15017" s="13"/>
    </row>
    <row r="15018" spans="4:7" x14ac:dyDescent="0.2">
      <c r="D15018" s="13"/>
      <c r="G15018" s="13"/>
    </row>
    <row r="15019" spans="4:7" x14ac:dyDescent="0.2">
      <c r="D15019" s="13"/>
      <c r="G15019" s="13"/>
    </row>
    <row r="15020" spans="4:7" x14ac:dyDescent="0.2">
      <c r="D15020" s="13"/>
      <c r="G15020" s="13"/>
    </row>
    <row r="15021" spans="4:7" x14ac:dyDescent="0.2">
      <c r="D15021" s="13"/>
      <c r="G15021" s="13"/>
    </row>
    <row r="15022" spans="4:7" x14ac:dyDescent="0.2">
      <c r="D15022" s="13"/>
      <c r="G15022" s="13"/>
    </row>
    <row r="15023" spans="4:7" x14ac:dyDescent="0.2">
      <c r="D15023" s="13"/>
      <c r="G15023" s="13"/>
    </row>
    <row r="15024" spans="4:7" x14ac:dyDescent="0.2">
      <c r="D15024" s="13"/>
      <c r="G15024" s="13"/>
    </row>
    <row r="15025" spans="4:7" x14ac:dyDescent="0.2">
      <c r="D15025" s="13"/>
      <c r="G15025" s="13"/>
    </row>
    <row r="15026" spans="4:7" x14ac:dyDescent="0.2">
      <c r="D15026" s="13"/>
      <c r="G15026" s="13"/>
    </row>
    <row r="15027" spans="4:7" x14ac:dyDescent="0.2">
      <c r="D15027" s="13"/>
      <c r="G15027" s="13"/>
    </row>
    <row r="15028" spans="4:7" x14ac:dyDescent="0.2">
      <c r="D15028" s="13"/>
      <c r="G15028" s="13"/>
    </row>
    <row r="15029" spans="4:7" x14ac:dyDescent="0.2">
      <c r="D15029" s="13"/>
      <c r="G15029" s="13"/>
    </row>
    <row r="15030" spans="4:7" x14ac:dyDescent="0.2">
      <c r="D15030" s="13"/>
      <c r="G15030" s="13"/>
    </row>
    <row r="15031" spans="4:7" x14ac:dyDescent="0.2">
      <c r="D15031" s="13"/>
      <c r="G15031" s="13"/>
    </row>
    <row r="15032" spans="4:7" x14ac:dyDescent="0.2">
      <c r="D15032" s="13"/>
      <c r="G15032" s="13"/>
    </row>
    <row r="15033" spans="4:7" x14ac:dyDescent="0.2">
      <c r="D15033" s="13"/>
      <c r="G15033" s="13"/>
    </row>
    <row r="15034" spans="4:7" x14ac:dyDescent="0.2">
      <c r="D15034" s="13"/>
      <c r="G15034" s="13"/>
    </row>
    <row r="15035" spans="4:7" x14ac:dyDescent="0.2">
      <c r="D15035" s="13"/>
      <c r="G15035" s="13"/>
    </row>
    <row r="15036" spans="4:7" x14ac:dyDescent="0.2">
      <c r="D15036" s="13"/>
      <c r="G15036" s="13"/>
    </row>
    <row r="15037" spans="4:7" x14ac:dyDescent="0.2">
      <c r="D15037" s="13"/>
      <c r="G15037" s="13"/>
    </row>
    <row r="15038" spans="4:7" x14ac:dyDescent="0.2">
      <c r="D15038" s="13"/>
      <c r="G15038" s="13"/>
    </row>
    <row r="15039" spans="4:7" x14ac:dyDescent="0.2">
      <c r="D15039" s="13"/>
      <c r="G15039" s="13"/>
    </row>
    <row r="15040" spans="4:7" x14ac:dyDescent="0.2">
      <c r="D15040" s="13"/>
      <c r="G15040" s="13"/>
    </row>
    <row r="15041" spans="4:7" x14ac:dyDescent="0.2">
      <c r="D15041" s="13"/>
      <c r="G15041" s="13"/>
    </row>
    <row r="15042" spans="4:7" x14ac:dyDescent="0.2">
      <c r="D15042" s="13"/>
      <c r="G15042" s="13"/>
    </row>
    <row r="15043" spans="4:7" x14ac:dyDescent="0.2">
      <c r="D15043" s="13"/>
      <c r="G15043" s="13"/>
    </row>
    <row r="15044" spans="4:7" x14ac:dyDescent="0.2">
      <c r="D15044" s="13"/>
      <c r="G15044" s="13"/>
    </row>
    <row r="15045" spans="4:7" x14ac:dyDescent="0.2">
      <c r="D15045" s="13"/>
      <c r="G15045" s="13"/>
    </row>
    <row r="15046" spans="4:7" x14ac:dyDescent="0.2">
      <c r="D15046" s="13"/>
      <c r="G15046" s="13"/>
    </row>
    <row r="15047" spans="4:7" x14ac:dyDescent="0.2">
      <c r="D15047" s="13"/>
      <c r="G15047" s="13"/>
    </row>
    <row r="15048" spans="4:7" x14ac:dyDescent="0.2">
      <c r="D15048" s="13"/>
      <c r="G15048" s="13"/>
    </row>
    <row r="15049" spans="4:7" x14ac:dyDescent="0.2">
      <c r="D15049" s="13"/>
      <c r="G15049" s="13"/>
    </row>
    <row r="15050" spans="4:7" x14ac:dyDescent="0.2">
      <c r="D15050" s="13"/>
      <c r="G15050" s="13"/>
    </row>
    <row r="15051" spans="4:7" x14ac:dyDescent="0.2">
      <c r="D15051" s="13"/>
      <c r="G15051" s="13"/>
    </row>
    <row r="15052" spans="4:7" x14ac:dyDescent="0.2">
      <c r="D15052" s="13"/>
      <c r="G15052" s="13"/>
    </row>
    <row r="15053" spans="4:7" x14ac:dyDescent="0.2">
      <c r="D15053" s="13"/>
      <c r="G15053" s="13"/>
    </row>
    <row r="15054" spans="4:7" x14ac:dyDescent="0.2">
      <c r="D15054" s="13"/>
      <c r="G15054" s="13"/>
    </row>
    <row r="15055" spans="4:7" x14ac:dyDescent="0.2">
      <c r="D15055" s="13"/>
      <c r="G15055" s="13"/>
    </row>
    <row r="15056" spans="4:7" x14ac:dyDescent="0.2">
      <c r="D15056" s="13"/>
      <c r="G15056" s="13"/>
    </row>
    <row r="15057" spans="4:7" x14ac:dyDescent="0.2">
      <c r="D15057" s="13"/>
      <c r="G15057" s="13"/>
    </row>
    <row r="15058" spans="4:7" x14ac:dyDescent="0.2">
      <c r="D15058" s="13"/>
      <c r="G15058" s="13"/>
    </row>
    <row r="15059" spans="4:7" x14ac:dyDescent="0.2">
      <c r="D15059" s="13"/>
      <c r="G15059" s="13"/>
    </row>
    <row r="15060" spans="4:7" x14ac:dyDescent="0.2">
      <c r="D15060" s="13"/>
      <c r="G15060" s="13"/>
    </row>
    <row r="15061" spans="4:7" x14ac:dyDescent="0.2">
      <c r="D15061" s="13"/>
      <c r="G15061" s="13"/>
    </row>
    <row r="15062" spans="4:7" x14ac:dyDescent="0.2">
      <c r="D15062" s="13"/>
      <c r="G15062" s="13"/>
    </row>
    <row r="15063" spans="4:7" x14ac:dyDescent="0.2">
      <c r="D15063" s="13"/>
      <c r="G15063" s="13"/>
    </row>
    <row r="15064" spans="4:7" x14ac:dyDescent="0.2">
      <c r="D15064" s="13"/>
      <c r="G15064" s="13"/>
    </row>
    <row r="15065" spans="4:7" x14ac:dyDescent="0.2">
      <c r="D15065" s="13"/>
      <c r="G15065" s="13"/>
    </row>
    <row r="15066" spans="4:7" x14ac:dyDescent="0.2">
      <c r="D15066" s="13"/>
      <c r="G15066" s="13"/>
    </row>
    <row r="15067" spans="4:7" x14ac:dyDescent="0.2">
      <c r="D15067" s="13"/>
      <c r="G15067" s="13"/>
    </row>
    <row r="15068" spans="4:7" x14ac:dyDescent="0.2">
      <c r="D15068" s="13"/>
      <c r="G15068" s="13"/>
    </row>
    <row r="15069" spans="4:7" x14ac:dyDescent="0.2">
      <c r="D15069" s="13"/>
      <c r="G15069" s="13"/>
    </row>
    <row r="15070" spans="4:7" x14ac:dyDescent="0.2">
      <c r="D15070" s="13"/>
      <c r="G15070" s="13"/>
    </row>
    <row r="15071" spans="4:7" x14ac:dyDescent="0.2">
      <c r="D15071" s="13"/>
      <c r="G15071" s="13"/>
    </row>
    <row r="15072" spans="4:7" x14ac:dyDescent="0.2">
      <c r="D15072" s="13"/>
      <c r="G15072" s="13"/>
    </row>
    <row r="15073" spans="4:7" x14ac:dyDescent="0.2">
      <c r="D15073" s="13"/>
      <c r="G15073" s="13"/>
    </row>
    <row r="15074" spans="4:7" x14ac:dyDescent="0.2">
      <c r="D15074" s="13"/>
      <c r="G15074" s="13"/>
    </row>
    <row r="15075" spans="4:7" x14ac:dyDescent="0.2">
      <c r="D15075" s="13"/>
      <c r="G15075" s="13"/>
    </row>
    <row r="15076" spans="4:7" x14ac:dyDescent="0.2">
      <c r="D15076" s="13"/>
      <c r="G15076" s="13"/>
    </row>
    <row r="15077" spans="4:7" x14ac:dyDescent="0.2">
      <c r="D15077" s="13"/>
      <c r="G15077" s="13"/>
    </row>
    <row r="15078" spans="4:7" x14ac:dyDescent="0.2">
      <c r="D15078" s="13"/>
      <c r="G15078" s="13"/>
    </row>
    <row r="15079" spans="4:7" x14ac:dyDescent="0.2">
      <c r="D15079" s="13"/>
      <c r="G15079" s="13"/>
    </row>
    <row r="15080" spans="4:7" x14ac:dyDescent="0.2">
      <c r="D15080" s="13"/>
      <c r="G15080" s="13"/>
    </row>
    <row r="15081" spans="4:7" x14ac:dyDescent="0.2">
      <c r="D15081" s="13"/>
      <c r="G15081" s="13"/>
    </row>
    <row r="15082" spans="4:7" x14ac:dyDescent="0.2">
      <c r="D15082" s="13"/>
      <c r="G15082" s="13"/>
    </row>
    <row r="15083" spans="4:7" x14ac:dyDescent="0.2">
      <c r="D15083" s="13"/>
      <c r="G15083" s="13"/>
    </row>
    <row r="15084" spans="4:7" x14ac:dyDescent="0.2">
      <c r="D15084" s="13"/>
      <c r="G15084" s="13"/>
    </row>
    <row r="15085" spans="4:7" x14ac:dyDescent="0.2">
      <c r="D15085" s="13"/>
      <c r="G15085" s="13"/>
    </row>
    <row r="15086" spans="4:7" x14ac:dyDescent="0.2">
      <c r="D15086" s="13"/>
      <c r="G15086" s="13"/>
    </row>
    <row r="15087" spans="4:7" x14ac:dyDescent="0.2">
      <c r="D15087" s="13"/>
      <c r="G15087" s="13"/>
    </row>
    <row r="15088" spans="4:7" x14ac:dyDescent="0.2">
      <c r="D15088" s="13"/>
      <c r="G15088" s="13"/>
    </row>
    <row r="15089" spans="4:7" x14ac:dyDescent="0.2">
      <c r="D15089" s="13"/>
      <c r="G15089" s="13"/>
    </row>
    <row r="15090" spans="4:7" x14ac:dyDescent="0.2">
      <c r="D15090" s="13"/>
      <c r="G15090" s="13"/>
    </row>
    <row r="15091" spans="4:7" x14ac:dyDescent="0.2">
      <c r="D15091" s="13"/>
      <c r="G15091" s="13"/>
    </row>
    <row r="15092" spans="4:7" x14ac:dyDescent="0.2">
      <c r="D15092" s="13"/>
      <c r="G15092" s="13"/>
    </row>
    <row r="15093" spans="4:7" x14ac:dyDescent="0.2">
      <c r="D15093" s="13"/>
      <c r="G15093" s="13"/>
    </row>
    <row r="15094" spans="4:7" x14ac:dyDescent="0.2">
      <c r="D15094" s="13"/>
      <c r="G15094" s="13"/>
    </row>
    <row r="15095" spans="4:7" x14ac:dyDescent="0.2">
      <c r="D15095" s="13"/>
      <c r="G15095" s="13"/>
    </row>
    <row r="15096" spans="4:7" x14ac:dyDescent="0.2">
      <c r="D15096" s="13"/>
      <c r="G15096" s="13"/>
    </row>
    <row r="15097" spans="4:7" x14ac:dyDescent="0.2">
      <c r="D15097" s="13"/>
      <c r="G15097" s="13"/>
    </row>
    <row r="15098" spans="4:7" x14ac:dyDescent="0.2">
      <c r="D15098" s="13"/>
      <c r="G15098" s="13"/>
    </row>
    <row r="15099" spans="4:7" x14ac:dyDescent="0.2">
      <c r="D15099" s="13"/>
      <c r="G15099" s="13"/>
    </row>
    <row r="15100" spans="4:7" x14ac:dyDescent="0.2">
      <c r="D15100" s="13"/>
      <c r="G15100" s="13"/>
    </row>
    <row r="15101" spans="4:7" x14ac:dyDescent="0.2">
      <c r="D15101" s="13"/>
      <c r="G15101" s="13"/>
    </row>
    <row r="15102" spans="4:7" x14ac:dyDescent="0.2">
      <c r="D15102" s="13"/>
      <c r="G15102" s="13"/>
    </row>
    <row r="15103" spans="4:7" x14ac:dyDescent="0.2">
      <c r="D15103" s="13"/>
      <c r="G15103" s="13"/>
    </row>
    <row r="15104" spans="4:7" x14ac:dyDescent="0.2">
      <c r="D15104" s="13"/>
      <c r="G15104" s="13"/>
    </row>
    <row r="15105" spans="4:7" x14ac:dyDescent="0.2">
      <c r="D15105" s="13"/>
      <c r="G15105" s="13"/>
    </row>
    <row r="15106" spans="4:7" x14ac:dyDescent="0.2">
      <c r="D15106" s="13"/>
      <c r="G15106" s="13"/>
    </row>
    <row r="15107" spans="4:7" x14ac:dyDescent="0.2">
      <c r="D15107" s="13"/>
      <c r="G15107" s="13"/>
    </row>
    <row r="15108" spans="4:7" x14ac:dyDescent="0.2">
      <c r="D15108" s="13"/>
      <c r="G15108" s="13"/>
    </row>
    <row r="15109" spans="4:7" x14ac:dyDescent="0.2">
      <c r="D15109" s="13"/>
      <c r="G15109" s="13"/>
    </row>
    <row r="15110" spans="4:7" x14ac:dyDescent="0.2">
      <c r="D15110" s="13"/>
      <c r="G15110" s="13"/>
    </row>
    <row r="15111" spans="4:7" x14ac:dyDescent="0.2">
      <c r="D15111" s="13"/>
      <c r="G15111" s="13"/>
    </row>
    <row r="15112" spans="4:7" x14ac:dyDescent="0.2">
      <c r="D15112" s="13"/>
      <c r="G15112" s="13"/>
    </row>
    <row r="15113" spans="4:7" x14ac:dyDescent="0.2">
      <c r="D15113" s="13"/>
      <c r="G15113" s="13"/>
    </row>
    <row r="15114" spans="4:7" x14ac:dyDescent="0.2">
      <c r="D15114" s="13"/>
      <c r="G15114" s="13"/>
    </row>
    <row r="15115" spans="4:7" x14ac:dyDescent="0.2">
      <c r="D15115" s="13"/>
      <c r="G15115" s="13"/>
    </row>
    <row r="15116" spans="4:7" x14ac:dyDescent="0.2">
      <c r="D15116" s="13"/>
      <c r="G15116" s="13"/>
    </row>
    <row r="15117" spans="4:7" x14ac:dyDescent="0.2">
      <c r="D15117" s="13"/>
      <c r="G15117" s="13"/>
    </row>
    <row r="15118" spans="4:7" x14ac:dyDescent="0.2">
      <c r="D15118" s="13"/>
      <c r="G15118" s="13"/>
    </row>
    <row r="15119" spans="4:7" x14ac:dyDescent="0.2">
      <c r="D15119" s="13"/>
      <c r="G15119" s="13"/>
    </row>
    <row r="15120" spans="4:7" x14ac:dyDescent="0.2">
      <c r="D15120" s="13"/>
      <c r="G15120" s="13"/>
    </row>
    <row r="15121" spans="4:7" x14ac:dyDescent="0.2">
      <c r="D15121" s="13"/>
      <c r="G15121" s="13"/>
    </row>
    <row r="15122" spans="4:7" x14ac:dyDescent="0.2">
      <c r="D15122" s="13"/>
      <c r="G15122" s="13"/>
    </row>
    <row r="15123" spans="4:7" x14ac:dyDescent="0.2">
      <c r="D15123" s="13"/>
      <c r="G15123" s="13"/>
    </row>
    <row r="15124" spans="4:7" x14ac:dyDescent="0.2">
      <c r="D15124" s="13"/>
      <c r="G15124" s="13"/>
    </row>
    <row r="15125" spans="4:7" x14ac:dyDescent="0.2">
      <c r="D15125" s="13"/>
      <c r="G15125" s="13"/>
    </row>
    <row r="15126" spans="4:7" x14ac:dyDescent="0.2">
      <c r="D15126" s="13"/>
      <c r="G15126" s="13"/>
    </row>
    <row r="15127" spans="4:7" x14ac:dyDescent="0.2">
      <c r="D15127" s="13"/>
      <c r="G15127" s="13"/>
    </row>
    <row r="15128" spans="4:7" x14ac:dyDescent="0.2">
      <c r="D15128" s="13"/>
      <c r="G15128" s="13"/>
    </row>
    <row r="15129" spans="4:7" x14ac:dyDescent="0.2">
      <c r="D15129" s="13"/>
      <c r="G15129" s="13"/>
    </row>
    <row r="15130" spans="4:7" x14ac:dyDescent="0.2">
      <c r="D15130" s="13"/>
      <c r="G15130" s="13"/>
    </row>
    <row r="15131" spans="4:7" x14ac:dyDescent="0.2">
      <c r="D15131" s="13"/>
      <c r="G15131" s="13"/>
    </row>
    <row r="15132" spans="4:7" x14ac:dyDescent="0.2">
      <c r="D15132" s="13"/>
      <c r="G15132" s="13"/>
    </row>
    <row r="15133" spans="4:7" x14ac:dyDescent="0.2">
      <c r="D15133" s="13"/>
      <c r="G15133" s="13"/>
    </row>
    <row r="15134" spans="4:7" x14ac:dyDescent="0.2">
      <c r="D15134" s="13"/>
      <c r="G15134" s="13"/>
    </row>
    <row r="15135" spans="4:7" x14ac:dyDescent="0.2">
      <c r="D15135" s="13"/>
      <c r="G15135" s="13"/>
    </row>
    <row r="15136" spans="4:7" x14ac:dyDescent="0.2">
      <c r="D15136" s="13"/>
      <c r="G15136" s="13"/>
    </row>
    <row r="15137" spans="4:7" x14ac:dyDescent="0.2">
      <c r="D15137" s="13"/>
      <c r="G15137" s="13"/>
    </row>
    <row r="15138" spans="4:7" x14ac:dyDescent="0.2">
      <c r="D15138" s="13"/>
      <c r="G15138" s="13"/>
    </row>
    <row r="15139" spans="4:7" x14ac:dyDescent="0.2">
      <c r="D15139" s="13"/>
      <c r="G15139" s="13"/>
    </row>
    <row r="15140" spans="4:7" x14ac:dyDescent="0.2">
      <c r="D15140" s="13"/>
      <c r="G15140" s="13"/>
    </row>
    <row r="15141" spans="4:7" x14ac:dyDescent="0.2">
      <c r="D15141" s="13"/>
      <c r="G15141" s="13"/>
    </row>
    <row r="15142" spans="4:7" x14ac:dyDescent="0.2">
      <c r="D15142" s="13"/>
      <c r="G15142" s="13"/>
    </row>
    <row r="15143" spans="4:7" x14ac:dyDescent="0.2">
      <c r="D15143" s="13"/>
      <c r="G15143" s="13"/>
    </row>
    <row r="15144" spans="4:7" x14ac:dyDescent="0.2">
      <c r="D15144" s="13"/>
      <c r="G15144" s="13"/>
    </row>
    <row r="15145" spans="4:7" x14ac:dyDescent="0.2">
      <c r="D15145" s="13"/>
      <c r="G15145" s="13"/>
    </row>
    <row r="15146" spans="4:7" x14ac:dyDescent="0.2">
      <c r="D15146" s="13"/>
      <c r="G15146" s="13"/>
    </row>
    <row r="15147" spans="4:7" x14ac:dyDescent="0.2">
      <c r="D15147" s="13"/>
      <c r="G15147" s="13"/>
    </row>
    <row r="15148" spans="4:7" x14ac:dyDescent="0.2">
      <c r="D15148" s="13"/>
      <c r="G15148" s="13"/>
    </row>
    <row r="15149" spans="4:7" x14ac:dyDescent="0.2">
      <c r="D15149" s="13"/>
      <c r="G15149" s="13"/>
    </row>
    <row r="15150" spans="4:7" x14ac:dyDescent="0.2">
      <c r="D15150" s="13"/>
      <c r="G15150" s="13"/>
    </row>
    <row r="15151" spans="4:7" x14ac:dyDescent="0.2">
      <c r="D15151" s="13"/>
      <c r="G15151" s="13"/>
    </row>
    <row r="15152" spans="4:7" x14ac:dyDescent="0.2">
      <c r="D15152" s="13"/>
      <c r="G15152" s="13"/>
    </row>
    <row r="15153" spans="4:7" x14ac:dyDescent="0.2">
      <c r="D15153" s="13"/>
      <c r="G15153" s="13"/>
    </row>
    <row r="15154" spans="4:7" x14ac:dyDescent="0.2">
      <c r="D15154" s="13"/>
      <c r="G15154" s="13"/>
    </row>
    <row r="15155" spans="4:7" x14ac:dyDescent="0.2">
      <c r="D15155" s="13"/>
      <c r="G15155" s="13"/>
    </row>
    <row r="15156" spans="4:7" x14ac:dyDescent="0.2">
      <c r="D15156" s="13"/>
      <c r="G15156" s="13"/>
    </row>
    <row r="15157" spans="4:7" x14ac:dyDescent="0.2">
      <c r="D15157" s="13"/>
      <c r="G15157" s="13"/>
    </row>
    <row r="15158" spans="4:7" x14ac:dyDescent="0.2">
      <c r="D15158" s="13"/>
      <c r="G15158" s="13"/>
    </row>
    <row r="15159" spans="4:7" x14ac:dyDescent="0.2">
      <c r="D15159" s="13"/>
      <c r="G15159" s="13"/>
    </row>
    <row r="15160" spans="4:7" x14ac:dyDescent="0.2">
      <c r="D15160" s="13"/>
      <c r="G15160" s="13"/>
    </row>
    <row r="15161" spans="4:7" x14ac:dyDescent="0.2">
      <c r="D15161" s="13"/>
      <c r="G15161" s="13"/>
    </row>
    <row r="15162" spans="4:7" x14ac:dyDescent="0.2">
      <c r="D15162" s="13"/>
      <c r="G15162" s="13"/>
    </row>
    <row r="15163" spans="4:7" x14ac:dyDescent="0.2">
      <c r="D15163" s="13"/>
      <c r="G15163" s="13"/>
    </row>
    <row r="15164" spans="4:7" x14ac:dyDescent="0.2">
      <c r="D15164" s="13"/>
      <c r="G15164" s="13"/>
    </row>
    <row r="15165" spans="4:7" x14ac:dyDescent="0.2">
      <c r="D15165" s="13"/>
      <c r="G15165" s="13"/>
    </row>
    <row r="15166" spans="4:7" x14ac:dyDescent="0.2">
      <c r="D15166" s="13"/>
      <c r="G15166" s="13"/>
    </row>
    <row r="15167" spans="4:7" x14ac:dyDescent="0.2">
      <c r="D15167" s="13"/>
      <c r="G15167" s="13"/>
    </row>
    <row r="15168" spans="4:7" x14ac:dyDescent="0.2">
      <c r="D15168" s="13"/>
      <c r="G15168" s="13"/>
    </row>
    <row r="15169" spans="4:7" x14ac:dyDescent="0.2">
      <c r="D15169" s="13"/>
      <c r="G15169" s="13"/>
    </row>
    <row r="15170" spans="4:7" x14ac:dyDescent="0.2">
      <c r="D15170" s="13"/>
      <c r="G15170" s="13"/>
    </row>
    <row r="15171" spans="4:7" x14ac:dyDescent="0.2">
      <c r="D15171" s="13"/>
      <c r="G15171" s="13"/>
    </row>
    <row r="15172" spans="4:7" x14ac:dyDescent="0.2">
      <c r="D15172" s="13"/>
      <c r="G15172" s="13"/>
    </row>
    <row r="15173" spans="4:7" x14ac:dyDescent="0.2">
      <c r="D15173" s="13"/>
      <c r="G15173" s="13"/>
    </row>
    <row r="15174" spans="4:7" x14ac:dyDescent="0.2">
      <c r="D15174" s="13"/>
      <c r="G15174" s="13"/>
    </row>
    <row r="15175" spans="4:7" x14ac:dyDescent="0.2">
      <c r="D15175" s="13"/>
      <c r="G15175" s="13"/>
    </row>
    <row r="15176" spans="4:7" x14ac:dyDescent="0.2">
      <c r="D15176" s="13"/>
      <c r="G15176" s="13"/>
    </row>
    <row r="15177" spans="4:7" x14ac:dyDescent="0.2">
      <c r="D15177" s="13"/>
      <c r="G15177" s="13"/>
    </row>
    <row r="15178" spans="4:7" x14ac:dyDescent="0.2">
      <c r="D15178" s="13"/>
      <c r="G15178" s="13"/>
    </row>
    <row r="15179" spans="4:7" x14ac:dyDescent="0.2">
      <c r="D15179" s="13"/>
      <c r="G15179" s="13"/>
    </row>
    <row r="15180" spans="4:7" x14ac:dyDescent="0.2">
      <c r="D15180" s="13"/>
      <c r="G15180" s="13"/>
    </row>
    <row r="15181" spans="4:7" x14ac:dyDescent="0.2">
      <c r="D15181" s="13"/>
      <c r="G15181" s="13"/>
    </row>
    <row r="15182" spans="4:7" x14ac:dyDescent="0.2">
      <c r="D15182" s="13"/>
      <c r="G15182" s="13"/>
    </row>
    <row r="15183" spans="4:7" x14ac:dyDescent="0.2">
      <c r="D15183" s="13"/>
      <c r="G15183" s="13"/>
    </row>
    <row r="15184" spans="4:7" x14ac:dyDescent="0.2">
      <c r="D15184" s="13"/>
      <c r="G15184" s="13"/>
    </row>
    <row r="15185" spans="4:7" x14ac:dyDescent="0.2">
      <c r="D15185" s="13"/>
      <c r="G15185" s="13"/>
    </row>
    <row r="15186" spans="4:7" x14ac:dyDescent="0.2">
      <c r="D15186" s="13"/>
      <c r="G15186" s="13"/>
    </row>
    <row r="15187" spans="4:7" x14ac:dyDescent="0.2">
      <c r="D15187" s="13"/>
      <c r="G15187" s="13"/>
    </row>
    <row r="15188" spans="4:7" x14ac:dyDescent="0.2">
      <c r="D15188" s="13"/>
      <c r="G15188" s="13"/>
    </row>
    <row r="15189" spans="4:7" x14ac:dyDescent="0.2">
      <c r="D15189" s="13"/>
      <c r="G15189" s="13"/>
    </row>
    <row r="15190" spans="4:7" x14ac:dyDescent="0.2">
      <c r="D15190" s="13"/>
      <c r="G15190" s="13"/>
    </row>
    <row r="15191" spans="4:7" x14ac:dyDescent="0.2">
      <c r="D15191" s="13"/>
      <c r="G15191" s="13"/>
    </row>
    <row r="15192" spans="4:7" x14ac:dyDescent="0.2">
      <c r="D15192" s="13"/>
      <c r="G15192" s="13"/>
    </row>
    <row r="15193" spans="4:7" x14ac:dyDescent="0.2">
      <c r="D15193" s="13"/>
      <c r="G15193" s="13"/>
    </row>
    <row r="15194" spans="4:7" x14ac:dyDescent="0.2">
      <c r="D15194" s="13"/>
      <c r="G15194" s="13"/>
    </row>
    <row r="15195" spans="4:7" x14ac:dyDescent="0.2">
      <c r="D15195" s="13"/>
      <c r="G15195" s="13"/>
    </row>
    <row r="15196" spans="4:7" x14ac:dyDescent="0.2">
      <c r="D15196" s="13"/>
      <c r="G15196" s="13"/>
    </row>
    <row r="15197" spans="4:7" x14ac:dyDescent="0.2">
      <c r="D15197" s="13"/>
      <c r="G15197" s="13"/>
    </row>
    <row r="15198" spans="4:7" x14ac:dyDescent="0.2">
      <c r="D15198" s="13"/>
      <c r="G15198" s="13"/>
    </row>
    <row r="15199" spans="4:7" x14ac:dyDescent="0.2">
      <c r="D15199" s="13"/>
      <c r="G15199" s="13"/>
    </row>
    <row r="15200" spans="4:7" x14ac:dyDescent="0.2">
      <c r="D15200" s="13"/>
      <c r="G15200" s="13"/>
    </row>
    <row r="15201" spans="4:7" x14ac:dyDescent="0.2">
      <c r="D15201" s="13"/>
      <c r="G15201" s="13"/>
    </row>
    <row r="15202" spans="4:7" x14ac:dyDescent="0.2">
      <c r="D15202" s="13"/>
      <c r="G15202" s="13"/>
    </row>
    <row r="15203" spans="4:7" x14ac:dyDescent="0.2">
      <c r="D15203" s="13"/>
      <c r="G15203" s="13"/>
    </row>
    <row r="15204" spans="4:7" x14ac:dyDescent="0.2">
      <c r="D15204" s="13"/>
      <c r="G15204" s="13"/>
    </row>
    <row r="15205" spans="4:7" x14ac:dyDescent="0.2">
      <c r="D15205" s="13"/>
      <c r="G15205" s="13"/>
    </row>
    <row r="15206" spans="4:7" x14ac:dyDescent="0.2">
      <c r="D15206" s="13"/>
      <c r="G15206" s="13"/>
    </row>
    <row r="15207" spans="4:7" x14ac:dyDescent="0.2">
      <c r="D15207" s="13"/>
      <c r="G15207" s="13"/>
    </row>
    <row r="15208" spans="4:7" x14ac:dyDescent="0.2">
      <c r="D15208" s="13"/>
      <c r="G15208" s="13"/>
    </row>
    <row r="15209" spans="4:7" x14ac:dyDescent="0.2">
      <c r="D15209" s="13"/>
      <c r="G15209" s="13"/>
    </row>
    <row r="15210" spans="4:7" x14ac:dyDescent="0.2">
      <c r="D15210" s="13"/>
      <c r="G15210" s="13"/>
    </row>
    <row r="15211" spans="4:7" x14ac:dyDescent="0.2">
      <c r="D15211" s="13"/>
      <c r="G15211" s="13"/>
    </row>
    <row r="15212" spans="4:7" x14ac:dyDescent="0.2">
      <c r="D15212" s="13"/>
      <c r="G15212" s="13"/>
    </row>
    <row r="15213" spans="4:7" x14ac:dyDescent="0.2">
      <c r="D15213" s="13"/>
      <c r="G15213" s="13"/>
    </row>
    <row r="15214" spans="4:7" x14ac:dyDescent="0.2">
      <c r="D15214" s="13"/>
      <c r="G15214" s="13"/>
    </row>
    <row r="15215" spans="4:7" x14ac:dyDescent="0.2">
      <c r="D15215" s="13"/>
      <c r="G15215" s="13"/>
    </row>
    <row r="15216" spans="4:7" x14ac:dyDescent="0.2">
      <c r="D15216" s="13"/>
      <c r="G15216" s="13"/>
    </row>
    <row r="15217" spans="4:7" x14ac:dyDescent="0.2">
      <c r="D15217" s="13"/>
      <c r="G15217" s="13"/>
    </row>
    <row r="15218" spans="4:7" x14ac:dyDescent="0.2">
      <c r="D15218" s="13"/>
      <c r="G15218" s="13"/>
    </row>
    <row r="15219" spans="4:7" x14ac:dyDescent="0.2">
      <c r="D15219" s="13"/>
      <c r="G15219" s="13"/>
    </row>
    <row r="15220" spans="4:7" x14ac:dyDescent="0.2">
      <c r="D15220" s="13"/>
      <c r="G15220" s="13"/>
    </row>
    <row r="15221" spans="4:7" x14ac:dyDescent="0.2">
      <c r="D15221" s="13"/>
      <c r="G15221" s="13"/>
    </row>
    <row r="15222" spans="4:7" x14ac:dyDescent="0.2">
      <c r="D15222" s="13"/>
      <c r="G15222" s="13"/>
    </row>
    <row r="15223" spans="4:7" x14ac:dyDescent="0.2">
      <c r="D15223" s="13"/>
      <c r="G15223" s="13"/>
    </row>
    <row r="15224" spans="4:7" x14ac:dyDescent="0.2">
      <c r="D15224" s="13"/>
      <c r="G15224" s="13"/>
    </row>
    <row r="15225" spans="4:7" x14ac:dyDescent="0.2">
      <c r="D15225" s="13"/>
      <c r="G15225" s="13"/>
    </row>
    <row r="15226" spans="4:7" x14ac:dyDescent="0.2">
      <c r="D15226" s="13"/>
      <c r="G15226" s="13"/>
    </row>
    <row r="15227" spans="4:7" x14ac:dyDescent="0.2">
      <c r="D15227" s="13"/>
      <c r="G15227" s="13"/>
    </row>
    <row r="15228" spans="4:7" x14ac:dyDescent="0.2">
      <c r="D15228" s="13"/>
      <c r="G15228" s="13"/>
    </row>
    <row r="15229" spans="4:7" x14ac:dyDescent="0.2">
      <c r="D15229" s="13"/>
      <c r="G15229" s="13"/>
    </row>
    <row r="15230" spans="4:7" x14ac:dyDescent="0.2">
      <c r="D15230" s="13"/>
      <c r="G15230" s="13"/>
    </row>
    <row r="15231" spans="4:7" x14ac:dyDescent="0.2">
      <c r="D15231" s="13"/>
      <c r="G15231" s="13"/>
    </row>
    <row r="15232" spans="4:7" x14ac:dyDescent="0.2">
      <c r="D15232" s="13"/>
      <c r="G15232" s="13"/>
    </row>
    <row r="15233" spans="4:7" x14ac:dyDescent="0.2">
      <c r="D15233" s="13"/>
      <c r="G15233" s="13"/>
    </row>
    <row r="15234" spans="4:7" x14ac:dyDescent="0.2">
      <c r="D15234" s="13"/>
      <c r="G15234" s="13"/>
    </row>
    <row r="15235" spans="4:7" x14ac:dyDescent="0.2">
      <c r="D15235" s="13"/>
      <c r="G15235" s="13"/>
    </row>
    <row r="15236" spans="4:7" x14ac:dyDescent="0.2">
      <c r="D15236" s="13"/>
      <c r="G15236" s="13"/>
    </row>
    <row r="15237" spans="4:7" x14ac:dyDescent="0.2">
      <c r="D15237" s="13"/>
      <c r="G15237" s="13"/>
    </row>
    <row r="15238" spans="4:7" x14ac:dyDescent="0.2">
      <c r="D15238" s="13"/>
      <c r="G15238" s="13"/>
    </row>
    <row r="15239" spans="4:7" x14ac:dyDescent="0.2">
      <c r="D15239" s="13"/>
      <c r="G15239" s="13"/>
    </row>
    <row r="15240" spans="4:7" x14ac:dyDescent="0.2">
      <c r="D15240" s="13"/>
      <c r="G15240" s="13"/>
    </row>
    <row r="15241" spans="4:7" x14ac:dyDescent="0.2">
      <c r="D15241" s="13"/>
      <c r="G15241" s="13"/>
    </row>
    <row r="15242" spans="4:7" x14ac:dyDescent="0.2">
      <c r="D15242" s="13"/>
      <c r="G15242" s="13"/>
    </row>
    <row r="15243" spans="4:7" x14ac:dyDescent="0.2">
      <c r="D15243" s="13"/>
      <c r="G15243" s="13"/>
    </row>
    <row r="15244" spans="4:7" x14ac:dyDescent="0.2">
      <c r="D15244" s="13"/>
      <c r="G15244" s="13"/>
    </row>
    <row r="15245" spans="4:7" x14ac:dyDescent="0.2">
      <c r="D15245" s="13"/>
      <c r="G15245" s="13"/>
    </row>
    <row r="15246" spans="4:7" x14ac:dyDescent="0.2">
      <c r="D15246" s="13"/>
      <c r="G15246" s="13"/>
    </row>
    <row r="15247" spans="4:7" x14ac:dyDescent="0.2">
      <c r="D15247" s="13"/>
      <c r="G15247" s="13"/>
    </row>
    <row r="15248" spans="4:7" x14ac:dyDescent="0.2">
      <c r="D15248" s="13"/>
      <c r="G15248" s="13"/>
    </row>
    <row r="15249" spans="4:7" x14ac:dyDescent="0.2">
      <c r="D15249" s="13"/>
      <c r="G15249" s="13"/>
    </row>
    <row r="15250" spans="4:7" x14ac:dyDescent="0.2">
      <c r="D15250" s="13"/>
      <c r="G15250" s="13"/>
    </row>
    <row r="15251" spans="4:7" x14ac:dyDescent="0.2">
      <c r="D15251" s="13"/>
      <c r="G15251" s="13"/>
    </row>
    <row r="15252" spans="4:7" x14ac:dyDescent="0.2">
      <c r="D15252" s="13"/>
      <c r="G15252" s="13"/>
    </row>
    <row r="15253" spans="4:7" x14ac:dyDescent="0.2">
      <c r="D15253" s="13"/>
      <c r="G15253" s="13"/>
    </row>
    <row r="15254" spans="4:7" x14ac:dyDescent="0.2">
      <c r="D15254" s="13"/>
      <c r="G15254" s="13"/>
    </row>
    <row r="15255" spans="4:7" x14ac:dyDescent="0.2">
      <c r="D15255" s="13"/>
      <c r="G15255" s="13"/>
    </row>
    <row r="15256" spans="4:7" x14ac:dyDescent="0.2">
      <c r="D15256" s="13"/>
      <c r="G15256" s="13"/>
    </row>
    <row r="15257" spans="4:7" x14ac:dyDescent="0.2">
      <c r="D15257" s="13"/>
      <c r="G15257" s="13"/>
    </row>
    <row r="15258" spans="4:7" x14ac:dyDescent="0.2">
      <c r="D15258" s="13"/>
      <c r="G15258" s="13"/>
    </row>
    <row r="15259" spans="4:7" x14ac:dyDescent="0.2">
      <c r="D15259" s="13"/>
      <c r="G15259" s="13"/>
    </row>
    <row r="15260" spans="4:7" x14ac:dyDescent="0.2">
      <c r="D15260" s="13"/>
      <c r="G15260" s="13"/>
    </row>
    <row r="15261" spans="4:7" x14ac:dyDescent="0.2">
      <c r="D15261" s="13"/>
      <c r="G15261" s="13"/>
    </row>
    <row r="15262" spans="4:7" x14ac:dyDescent="0.2">
      <c r="D15262" s="13"/>
      <c r="G15262" s="13"/>
    </row>
    <row r="15263" spans="4:7" x14ac:dyDescent="0.2">
      <c r="D15263" s="13"/>
      <c r="G15263" s="13"/>
    </row>
    <row r="15264" spans="4:7" x14ac:dyDescent="0.2">
      <c r="D15264" s="13"/>
      <c r="G15264" s="13"/>
    </row>
    <row r="15265" spans="4:7" x14ac:dyDescent="0.2">
      <c r="D15265" s="13"/>
      <c r="G15265" s="13"/>
    </row>
    <row r="15266" spans="4:7" x14ac:dyDescent="0.2">
      <c r="D15266" s="13"/>
      <c r="G15266" s="13"/>
    </row>
    <row r="15267" spans="4:7" x14ac:dyDescent="0.2">
      <c r="D15267" s="13"/>
      <c r="G15267" s="13"/>
    </row>
    <row r="15268" spans="4:7" x14ac:dyDescent="0.2">
      <c r="D15268" s="13"/>
      <c r="G15268" s="13"/>
    </row>
    <row r="15269" spans="4:7" x14ac:dyDescent="0.2">
      <c r="D15269" s="13"/>
      <c r="G15269" s="13"/>
    </row>
    <row r="15270" spans="4:7" x14ac:dyDescent="0.2">
      <c r="D15270" s="13"/>
      <c r="G15270" s="13"/>
    </row>
    <row r="15271" spans="4:7" x14ac:dyDescent="0.2">
      <c r="D15271" s="13"/>
      <c r="G15271" s="13"/>
    </row>
    <row r="15272" spans="4:7" x14ac:dyDescent="0.2">
      <c r="D15272" s="13"/>
      <c r="G15272" s="13"/>
    </row>
    <row r="15273" spans="4:7" x14ac:dyDescent="0.2">
      <c r="D15273" s="13"/>
      <c r="G15273" s="13"/>
    </row>
    <row r="15274" spans="4:7" x14ac:dyDescent="0.2">
      <c r="D15274" s="13"/>
      <c r="G15274" s="13"/>
    </row>
    <row r="15275" spans="4:7" x14ac:dyDescent="0.2">
      <c r="D15275" s="13"/>
      <c r="G15275" s="13"/>
    </row>
    <row r="15276" spans="4:7" x14ac:dyDescent="0.2">
      <c r="D15276" s="13"/>
      <c r="G15276" s="13"/>
    </row>
    <row r="15277" spans="4:7" x14ac:dyDescent="0.2">
      <c r="D15277" s="13"/>
      <c r="G15277" s="13"/>
    </row>
    <row r="15278" spans="4:7" x14ac:dyDescent="0.2">
      <c r="D15278" s="13"/>
      <c r="G15278" s="13"/>
    </row>
    <row r="15279" spans="4:7" x14ac:dyDescent="0.2">
      <c r="D15279" s="13"/>
      <c r="G15279" s="13"/>
    </row>
    <row r="15280" spans="4:7" x14ac:dyDescent="0.2">
      <c r="D15280" s="13"/>
      <c r="G15280" s="13"/>
    </row>
    <row r="15281" spans="4:7" x14ac:dyDescent="0.2">
      <c r="D15281" s="13"/>
      <c r="G15281" s="13"/>
    </row>
    <row r="15282" spans="4:7" x14ac:dyDescent="0.2">
      <c r="D15282" s="13"/>
      <c r="G15282" s="13"/>
    </row>
    <row r="15283" spans="4:7" x14ac:dyDescent="0.2">
      <c r="D15283" s="13"/>
      <c r="G15283" s="13"/>
    </row>
    <row r="15284" spans="4:7" x14ac:dyDescent="0.2">
      <c r="D15284" s="13"/>
      <c r="G15284" s="13"/>
    </row>
    <row r="15285" spans="4:7" x14ac:dyDescent="0.2">
      <c r="D15285" s="13"/>
      <c r="G15285" s="13"/>
    </row>
    <row r="15286" spans="4:7" x14ac:dyDescent="0.2">
      <c r="D15286" s="13"/>
      <c r="G15286" s="13"/>
    </row>
    <row r="15287" spans="4:7" x14ac:dyDescent="0.2">
      <c r="D15287" s="13"/>
      <c r="G15287" s="13"/>
    </row>
    <row r="15288" spans="4:7" x14ac:dyDescent="0.2">
      <c r="D15288" s="13"/>
      <c r="G15288" s="13"/>
    </row>
    <row r="15289" spans="4:7" x14ac:dyDescent="0.2">
      <c r="D15289" s="13"/>
      <c r="G15289" s="13"/>
    </row>
    <row r="15290" spans="4:7" x14ac:dyDescent="0.2">
      <c r="D15290" s="13"/>
      <c r="G15290" s="13"/>
    </row>
    <row r="15291" spans="4:7" x14ac:dyDescent="0.2">
      <c r="D15291" s="13"/>
      <c r="G15291" s="13"/>
    </row>
    <row r="15292" spans="4:7" x14ac:dyDescent="0.2">
      <c r="D15292" s="13"/>
      <c r="G15292" s="13"/>
    </row>
    <row r="15293" spans="4:7" x14ac:dyDescent="0.2">
      <c r="D15293" s="13"/>
      <c r="G15293" s="13"/>
    </row>
    <row r="15294" spans="4:7" x14ac:dyDescent="0.2">
      <c r="D15294" s="13"/>
      <c r="G15294" s="13"/>
    </row>
    <row r="15295" spans="4:7" x14ac:dyDescent="0.2">
      <c r="D15295" s="13"/>
      <c r="G15295" s="13"/>
    </row>
    <row r="15296" spans="4:7" x14ac:dyDescent="0.2">
      <c r="D15296" s="13"/>
      <c r="G15296" s="13"/>
    </row>
    <row r="15297" spans="4:7" x14ac:dyDescent="0.2">
      <c r="D15297" s="13"/>
      <c r="G15297" s="13"/>
    </row>
    <row r="15298" spans="4:7" x14ac:dyDescent="0.2">
      <c r="D15298" s="13"/>
      <c r="G15298" s="13"/>
    </row>
    <row r="15299" spans="4:7" x14ac:dyDescent="0.2">
      <c r="D15299" s="13"/>
      <c r="G15299" s="13"/>
    </row>
    <row r="15300" spans="4:7" x14ac:dyDescent="0.2">
      <c r="D15300" s="13"/>
      <c r="G15300" s="13"/>
    </row>
    <row r="15301" spans="4:7" x14ac:dyDescent="0.2">
      <c r="D15301" s="13"/>
      <c r="G15301" s="13"/>
    </row>
    <row r="15302" spans="4:7" x14ac:dyDescent="0.2">
      <c r="D15302" s="13"/>
      <c r="G15302" s="13"/>
    </row>
    <row r="15303" spans="4:7" x14ac:dyDescent="0.2">
      <c r="D15303" s="13"/>
      <c r="G15303" s="13"/>
    </row>
    <row r="15304" spans="4:7" x14ac:dyDescent="0.2">
      <c r="D15304" s="13"/>
      <c r="G15304" s="13"/>
    </row>
    <row r="15305" spans="4:7" x14ac:dyDescent="0.2">
      <c r="D15305" s="13"/>
      <c r="G15305" s="13"/>
    </row>
    <row r="15306" spans="4:7" x14ac:dyDescent="0.2">
      <c r="D15306" s="13"/>
      <c r="G15306" s="13"/>
    </row>
    <row r="15307" spans="4:7" x14ac:dyDescent="0.2">
      <c r="D15307" s="13"/>
      <c r="G15307" s="13"/>
    </row>
    <row r="15308" spans="4:7" x14ac:dyDescent="0.2">
      <c r="D15308" s="13"/>
      <c r="G15308" s="13"/>
    </row>
    <row r="15309" spans="4:7" x14ac:dyDescent="0.2">
      <c r="D15309" s="13"/>
      <c r="G15309" s="13"/>
    </row>
    <row r="15310" spans="4:7" x14ac:dyDescent="0.2">
      <c r="D15310" s="13"/>
      <c r="G15310" s="13"/>
    </row>
    <row r="15311" spans="4:7" x14ac:dyDescent="0.2">
      <c r="D15311" s="13"/>
      <c r="G15311" s="13"/>
    </row>
    <row r="15312" spans="4:7" x14ac:dyDescent="0.2">
      <c r="D15312" s="13"/>
      <c r="G15312" s="13"/>
    </row>
    <row r="15313" spans="4:7" x14ac:dyDescent="0.2">
      <c r="D15313" s="13"/>
      <c r="G15313" s="13"/>
    </row>
    <row r="15314" spans="4:7" x14ac:dyDescent="0.2">
      <c r="D15314" s="13"/>
      <c r="G15314" s="13"/>
    </row>
    <row r="15315" spans="4:7" x14ac:dyDescent="0.2">
      <c r="D15315" s="13"/>
      <c r="G15315" s="13"/>
    </row>
    <row r="15316" spans="4:7" x14ac:dyDescent="0.2">
      <c r="D15316" s="13"/>
      <c r="G15316" s="13"/>
    </row>
    <row r="15317" spans="4:7" x14ac:dyDescent="0.2">
      <c r="D15317" s="13"/>
      <c r="G15317" s="13"/>
    </row>
    <row r="15318" spans="4:7" x14ac:dyDescent="0.2">
      <c r="D15318" s="13"/>
      <c r="G15318" s="13"/>
    </row>
    <row r="15319" spans="4:7" x14ac:dyDescent="0.2">
      <c r="D15319" s="13"/>
      <c r="G15319" s="13"/>
    </row>
    <row r="15320" spans="4:7" x14ac:dyDescent="0.2">
      <c r="D15320" s="13"/>
      <c r="G15320" s="13"/>
    </row>
    <row r="15321" spans="4:7" x14ac:dyDescent="0.2">
      <c r="D15321" s="13"/>
      <c r="G15321" s="13"/>
    </row>
    <row r="15322" spans="4:7" x14ac:dyDescent="0.2">
      <c r="D15322" s="13"/>
      <c r="G15322" s="13"/>
    </row>
    <row r="15323" spans="4:7" x14ac:dyDescent="0.2">
      <c r="D15323" s="13"/>
      <c r="G15323" s="13"/>
    </row>
    <row r="15324" spans="4:7" x14ac:dyDescent="0.2">
      <c r="D15324" s="13"/>
      <c r="G15324" s="13"/>
    </row>
    <row r="15325" spans="4:7" x14ac:dyDescent="0.2">
      <c r="D15325" s="13"/>
      <c r="G15325" s="13"/>
    </row>
    <row r="15326" spans="4:7" x14ac:dyDescent="0.2">
      <c r="D15326" s="13"/>
      <c r="G15326" s="13"/>
    </row>
    <row r="15327" spans="4:7" x14ac:dyDescent="0.2">
      <c r="D15327" s="13"/>
      <c r="G15327" s="13"/>
    </row>
    <row r="15328" spans="4:7" x14ac:dyDescent="0.2">
      <c r="D15328" s="13"/>
      <c r="G15328" s="13"/>
    </row>
    <row r="15329" spans="4:7" x14ac:dyDescent="0.2">
      <c r="D15329" s="13"/>
      <c r="G15329" s="13"/>
    </row>
    <row r="15330" spans="4:7" x14ac:dyDescent="0.2">
      <c r="D15330" s="13"/>
      <c r="G15330" s="13"/>
    </row>
    <row r="15331" spans="4:7" x14ac:dyDescent="0.2">
      <c r="D15331" s="13"/>
      <c r="G15331" s="13"/>
    </row>
    <row r="15332" spans="4:7" x14ac:dyDescent="0.2">
      <c r="D15332" s="13"/>
      <c r="G15332" s="13"/>
    </row>
    <row r="15333" spans="4:7" x14ac:dyDescent="0.2">
      <c r="D15333" s="13"/>
      <c r="G15333" s="13"/>
    </row>
    <row r="15334" spans="4:7" x14ac:dyDescent="0.2">
      <c r="D15334" s="13"/>
      <c r="G15334" s="13"/>
    </row>
    <row r="15335" spans="4:7" x14ac:dyDescent="0.2">
      <c r="D15335" s="13"/>
      <c r="G15335" s="13"/>
    </row>
    <row r="15336" spans="4:7" x14ac:dyDescent="0.2">
      <c r="D15336" s="13"/>
      <c r="G15336" s="13"/>
    </row>
    <row r="15337" spans="4:7" x14ac:dyDescent="0.2">
      <c r="D15337" s="13"/>
      <c r="G15337" s="13"/>
    </row>
    <row r="15338" spans="4:7" x14ac:dyDescent="0.2">
      <c r="D15338" s="13"/>
      <c r="G15338" s="13"/>
    </row>
    <row r="15339" spans="4:7" x14ac:dyDescent="0.2">
      <c r="D15339" s="13"/>
      <c r="G15339" s="13"/>
    </row>
    <row r="15340" spans="4:7" x14ac:dyDescent="0.2">
      <c r="D15340" s="13"/>
      <c r="G15340" s="13"/>
    </row>
    <row r="15341" spans="4:7" x14ac:dyDescent="0.2">
      <c r="D15341" s="13"/>
      <c r="G15341" s="13"/>
    </row>
    <row r="15342" spans="4:7" x14ac:dyDescent="0.2">
      <c r="D15342" s="13"/>
      <c r="G15342" s="13"/>
    </row>
    <row r="15343" spans="4:7" x14ac:dyDescent="0.2">
      <c r="D15343" s="13"/>
      <c r="G15343" s="13"/>
    </row>
    <row r="15344" spans="4:7" x14ac:dyDescent="0.2">
      <c r="D15344" s="13"/>
      <c r="G15344" s="13"/>
    </row>
    <row r="15345" spans="4:7" x14ac:dyDescent="0.2">
      <c r="D15345" s="13"/>
      <c r="G15345" s="13"/>
    </row>
    <row r="15346" spans="4:7" x14ac:dyDescent="0.2">
      <c r="D15346" s="13"/>
      <c r="G15346" s="13"/>
    </row>
    <row r="15347" spans="4:7" x14ac:dyDescent="0.2">
      <c r="D15347" s="13"/>
      <c r="G15347" s="13"/>
    </row>
    <row r="15348" spans="4:7" x14ac:dyDescent="0.2">
      <c r="D15348" s="13"/>
      <c r="G15348" s="13"/>
    </row>
    <row r="15349" spans="4:7" x14ac:dyDescent="0.2">
      <c r="D15349" s="13"/>
      <c r="G15349" s="13"/>
    </row>
    <row r="15350" spans="4:7" x14ac:dyDescent="0.2">
      <c r="D15350" s="13"/>
      <c r="G15350" s="13"/>
    </row>
    <row r="15351" spans="4:7" x14ac:dyDescent="0.2">
      <c r="D15351" s="13"/>
      <c r="G15351" s="13"/>
    </row>
    <row r="15352" spans="4:7" x14ac:dyDescent="0.2">
      <c r="D15352" s="13"/>
      <c r="G15352" s="13"/>
    </row>
    <row r="15353" spans="4:7" x14ac:dyDescent="0.2">
      <c r="D15353" s="13"/>
      <c r="G15353" s="13"/>
    </row>
    <row r="15354" spans="4:7" x14ac:dyDescent="0.2">
      <c r="D15354" s="13"/>
      <c r="G15354" s="13"/>
    </row>
    <row r="15355" spans="4:7" x14ac:dyDescent="0.2">
      <c r="D15355" s="13"/>
      <c r="G15355" s="13"/>
    </row>
    <row r="15356" spans="4:7" x14ac:dyDescent="0.2">
      <c r="D15356" s="13"/>
      <c r="G15356" s="13"/>
    </row>
    <row r="15357" spans="4:7" x14ac:dyDescent="0.2">
      <c r="D15357" s="13"/>
      <c r="G15357" s="13"/>
    </row>
    <row r="15358" spans="4:7" x14ac:dyDescent="0.2">
      <c r="D15358" s="13"/>
      <c r="G15358" s="13"/>
    </row>
    <row r="15359" spans="4:7" x14ac:dyDescent="0.2">
      <c r="D15359" s="13"/>
      <c r="G15359" s="13"/>
    </row>
    <row r="15360" spans="4:7" x14ac:dyDescent="0.2">
      <c r="D15360" s="13"/>
      <c r="G15360" s="13"/>
    </row>
    <row r="15361" spans="4:7" x14ac:dyDescent="0.2">
      <c r="D15361" s="13"/>
      <c r="G15361" s="13"/>
    </row>
    <row r="15362" spans="4:7" x14ac:dyDescent="0.2">
      <c r="D15362" s="13"/>
      <c r="G15362" s="13"/>
    </row>
    <row r="15363" spans="4:7" x14ac:dyDescent="0.2">
      <c r="D15363" s="13"/>
      <c r="G15363" s="13"/>
    </row>
    <row r="15364" spans="4:7" x14ac:dyDescent="0.2">
      <c r="D15364" s="13"/>
      <c r="G15364" s="13"/>
    </row>
    <row r="15365" spans="4:7" x14ac:dyDescent="0.2">
      <c r="D15365" s="13"/>
      <c r="G15365" s="13"/>
    </row>
    <row r="15366" spans="4:7" x14ac:dyDescent="0.2">
      <c r="D15366" s="13"/>
      <c r="G15366" s="13"/>
    </row>
    <row r="15367" spans="4:7" x14ac:dyDescent="0.2">
      <c r="D15367" s="13"/>
      <c r="G15367" s="13"/>
    </row>
    <row r="15368" spans="4:7" x14ac:dyDescent="0.2">
      <c r="D15368" s="13"/>
      <c r="G15368" s="13"/>
    </row>
    <row r="15369" spans="4:7" x14ac:dyDescent="0.2">
      <c r="D15369" s="13"/>
      <c r="G15369" s="13"/>
    </row>
    <row r="15370" spans="4:7" x14ac:dyDescent="0.2">
      <c r="D15370" s="13"/>
      <c r="G15370" s="13"/>
    </row>
    <row r="15371" spans="4:7" x14ac:dyDescent="0.2">
      <c r="D15371" s="13"/>
      <c r="G15371" s="13"/>
    </row>
    <row r="15372" spans="4:7" x14ac:dyDescent="0.2">
      <c r="D15372" s="13"/>
      <c r="G15372" s="13"/>
    </row>
    <row r="15373" spans="4:7" x14ac:dyDescent="0.2">
      <c r="D15373" s="13"/>
      <c r="G15373" s="13"/>
    </row>
    <row r="15374" spans="4:7" x14ac:dyDescent="0.2">
      <c r="D15374" s="13"/>
      <c r="G15374" s="13"/>
    </row>
    <row r="15375" spans="4:7" x14ac:dyDescent="0.2">
      <c r="D15375" s="13"/>
      <c r="G15375" s="13"/>
    </row>
    <row r="15376" spans="4:7" x14ac:dyDescent="0.2">
      <c r="D15376" s="13"/>
      <c r="G15376" s="13"/>
    </row>
    <row r="15377" spans="4:7" x14ac:dyDescent="0.2">
      <c r="D15377" s="13"/>
      <c r="G15377" s="13"/>
    </row>
    <row r="15378" spans="4:7" x14ac:dyDescent="0.2">
      <c r="D15378" s="13"/>
      <c r="G15378" s="13"/>
    </row>
    <row r="15379" spans="4:7" x14ac:dyDescent="0.2">
      <c r="D15379" s="13"/>
      <c r="G15379" s="13"/>
    </row>
    <row r="15380" spans="4:7" x14ac:dyDescent="0.2">
      <c r="D15380" s="13"/>
      <c r="G15380" s="13"/>
    </row>
    <row r="15381" spans="4:7" x14ac:dyDescent="0.2">
      <c r="D15381" s="13"/>
      <c r="G15381" s="13"/>
    </row>
    <row r="15382" spans="4:7" x14ac:dyDescent="0.2">
      <c r="D15382" s="13"/>
      <c r="G15382" s="13"/>
    </row>
    <row r="15383" spans="4:7" x14ac:dyDescent="0.2">
      <c r="D15383" s="13"/>
      <c r="G15383" s="13"/>
    </row>
    <row r="15384" spans="4:7" x14ac:dyDescent="0.2">
      <c r="D15384" s="13"/>
      <c r="G15384" s="13"/>
    </row>
    <row r="15385" spans="4:7" x14ac:dyDescent="0.2">
      <c r="D15385" s="13"/>
      <c r="G15385" s="13"/>
    </row>
    <row r="15386" spans="4:7" x14ac:dyDescent="0.2">
      <c r="D15386" s="13"/>
      <c r="G15386" s="13"/>
    </row>
    <row r="15387" spans="4:7" x14ac:dyDescent="0.2">
      <c r="D15387" s="13"/>
      <c r="G15387" s="13"/>
    </row>
    <row r="15388" spans="4:7" x14ac:dyDescent="0.2">
      <c r="D15388" s="13"/>
      <c r="G15388" s="13"/>
    </row>
    <row r="15389" spans="4:7" x14ac:dyDescent="0.2">
      <c r="D15389" s="13"/>
      <c r="G15389" s="13"/>
    </row>
    <row r="15390" spans="4:7" x14ac:dyDescent="0.2">
      <c r="D15390" s="13"/>
      <c r="G15390" s="13"/>
    </row>
    <row r="15391" spans="4:7" x14ac:dyDescent="0.2">
      <c r="D15391" s="13"/>
      <c r="G15391" s="13"/>
    </row>
    <row r="15392" spans="4:7" x14ac:dyDescent="0.2">
      <c r="D15392" s="13"/>
      <c r="G15392" s="13"/>
    </row>
    <row r="15393" spans="4:7" x14ac:dyDescent="0.2">
      <c r="D15393" s="13"/>
      <c r="G15393" s="13"/>
    </row>
    <row r="15394" spans="4:7" x14ac:dyDescent="0.2">
      <c r="D15394" s="13"/>
      <c r="G15394" s="13"/>
    </row>
    <row r="15395" spans="4:7" x14ac:dyDescent="0.2">
      <c r="D15395" s="13"/>
      <c r="G15395" s="13"/>
    </row>
    <row r="15396" spans="4:7" x14ac:dyDescent="0.2">
      <c r="D15396" s="13"/>
      <c r="G15396" s="13"/>
    </row>
    <row r="15397" spans="4:7" x14ac:dyDescent="0.2">
      <c r="D15397" s="13"/>
      <c r="G15397" s="13"/>
    </row>
    <row r="15398" spans="4:7" x14ac:dyDescent="0.2">
      <c r="D15398" s="13"/>
      <c r="G15398" s="13"/>
    </row>
    <row r="15399" spans="4:7" x14ac:dyDescent="0.2">
      <c r="D15399" s="13"/>
      <c r="G15399" s="13"/>
    </row>
    <row r="15400" spans="4:7" x14ac:dyDescent="0.2">
      <c r="D15400" s="13"/>
      <c r="G15400" s="13"/>
    </row>
    <row r="15401" spans="4:7" x14ac:dyDescent="0.2">
      <c r="D15401" s="13"/>
      <c r="G15401" s="13"/>
    </row>
    <row r="15402" spans="4:7" x14ac:dyDescent="0.2">
      <c r="D15402" s="13"/>
      <c r="G15402" s="13"/>
    </row>
    <row r="15403" spans="4:7" x14ac:dyDescent="0.2">
      <c r="D15403" s="13"/>
      <c r="G15403" s="13"/>
    </row>
    <row r="15404" spans="4:7" x14ac:dyDescent="0.2">
      <c r="D15404" s="13"/>
      <c r="G15404" s="13"/>
    </row>
    <row r="15405" spans="4:7" x14ac:dyDescent="0.2">
      <c r="D15405" s="13"/>
      <c r="G15405" s="13"/>
    </row>
    <row r="15406" spans="4:7" x14ac:dyDescent="0.2">
      <c r="D15406" s="13"/>
      <c r="G15406" s="13"/>
    </row>
    <row r="15407" spans="4:7" x14ac:dyDescent="0.2">
      <c r="D15407" s="13"/>
      <c r="G15407" s="13"/>
    </row>
    <row r="15408" spans="4:7" x14ac:dyDescent="0.2">
      <c r="D15408" s="13"/>
      <c r="G15408" s="13"/>
    </row>
    <row r="15409" spans="4:7" x14ac:dyDescent="0.2">
      <c r="D15409" s="13"/>
      <c r="G15409" s="13"/>
    </row>
    <row r="15410" spans="4:7" x14ac:dyDescent="0.2">
      <c r="D15410" s="13"/>
      <c r="G15410" s="13"/>
    </row>
    <row r="15411" spans="4:7" x14ac:dyDescent="0.2">
      <c r="D15411" s="13"/>
      <c r="G15411" s="13"/>
    </row>
    <row r="15412" spans="4:7" x14ac:dyDescent="0.2">
      <c r="D15412" s="13"/>
      <c r="G15412" s="13"/>
    </row>
    <row r="15413" spans="4:7" x14ac:dyDescent="0.2">
      <c r="D15413" s="13"/>
      <c r="G15413" s="13"/>
    </row>
    <row r="15414" spans="4:7" x14ac:dyDescent="0.2">
      <c r="D15414" s="13"/>
      <c r="G15414" s="13"/>
    </row>
    <row r="15415" spans="4:7" x14ac:dyDescent="0.2">
      <c r="D15415" s="13"/>
      <c r="G15415" s="13"/>
    </row>
    <row r="15416" spans="4:7" x14ac:dyDescent="0.2">
      <c r="D15416" s="13"/>
      <c r="G15416" s="13"/>
    </row>
    <row r="15417" spans="4:7" x14ac:dyDescent="0.2">
      <c r="D15417" s="13"/>
      <c r="G15417" s="13"/>
    </row>
    <row r="15418" spans="4:7" x14ac:dyDescent="0.2">
      <c r="D15418" s="13"/>
      <c r="G15418" s="13"/>
    </row>
    <row r="15419" spans="4:7" x14ac:dyDescent="0.2">
      <c r="D15419" s="13"/>
      <c r="G15419" s="13"/>
    </row>
    <row r="15420" spans="4:7" x14ac:dyDescent="0.2">
      <c r="D15420" s="13"/>
      <c r="G15420" s="13"/>
    </row>
    <row r="15421" spans="4:7" x14ac:dyDescent="0.2">
      <c r="D15421" s="13"/>
      <c r="G15421" s="13"/>
    </row>
    <row r="15422" spans="4:7" x14ac:dyDescent="0.2">
      <c r="D15422" s="13"/>
      <c r="G15422" s="13"/>
    </row>
    <row r="15423" spans="4:7" x14ac:dyDescent="0.2">
      <c r="D15423" s="13"/>
      <c r="G15423" s="13"/>
    </row>
    <row r="15424" spans="4:7" x14ac:dyDescent="0.2">
      <c r="D15424" s="13"/>
      <c r="G15424" s="13"/>
    </row>
    <row r="15425" spans="4:7" x14ac:dyDescent="0.2">
      <c r="D15425" s="13"/>
      <c r="G15425" s="13"/>
    </row>
    <row r="15426" spans="4:7" x14ac:dyDescent="0.2">
      <c r="D15426" s="13"/>
      <c r="G15426" s="13"/>
    </row>
    <row r="15427" spans="4:7" x14ac:dyDescent="0.2">
      <c r="D15427" s="13"/>
      <c r="G15427" s="13"/>
    </row>
    <row r="15428" spans="4:7" x14ac:dyDescent="0.2">
      <c r="D15428" s="13"/>
      <c r="G15428" s="13"/>
    </row>
    <row r="15429" spans="4:7" x14ac:dyDescent="0.2">
      <c r="D15429" s="13"/>
      <c r="G15429" s="13"/>
    </row>
    <row r="15430" spans="4:7" x14ac:dyDescent="0.2">
      <c r="D15430" s="13"/>
      <c r="G15430" s="13"/>
    </row>
    <row r="15431" spans="4:7" x14ac:dyDescent="0.2">
      <c r="D15431" s="13"/>
      <c r="G15431" s="13"/>
    </row>
    <row r="15432" spans="4:7" x14ac:dyDescent="0.2">
      <c r="D15432" s="13"/>
      <c r="G15432" s="13"/>
    </row>
    <row r="15433" spans="4:7" x14ac:dyDescent="0.2">
      <c r="D15433" s="13"/>
      <c r="G15433" s="13"/>
    </row>
    <row r="15434" spans="4:7" x14ac:dyDescent="0.2">
      <c r="D15434" s="13"/>
      <c r="G15434" s="13"/>
    </row>
    <row r="15435" spans="4:7" x14ac:dyDescent="0.2">
      <c r="D15435" s="13"/>
      <c r="G15435" s="13"/>
    </row>
    <row r="15436" spans="4:7" x14ac:dyDescent="0.2">
      <c r="D15436" s="13"/>
      <c r="G15436" s="13"/>
    </row>
    <row r="15437" spans="4:7" x14ac:dyDescent="0.2">
      <c r="D15437" s="13"/>
      <c r="G15437" s="13"/>
    </row>
    <row r="15438" spans="4:7" x14ac:dyDescent="0.2">
      <c r="D15438" s="13"/>
      <c r="G15438" s="13"/>
    </row>
    <row r="15439" spans="4:7" x14ac:dyDescent="0.2">
      <c r="D15439" s="13"/>
      <c r="G15439" s="13"/>
    </row>
    <row r="15440" spans="4:7" x14ac:dyDescent="0.2">
      <c r="D15440" s="13"/>
      <c r="G15440" s="13"/>
    </row>
    <row r="15441" spans="4:7" x14ac:dyDescent="0.2">
      <c r="D15441" s="13"/>
      <c r="G15441" s="13"/>
    </row>
    <row r="15442" spans="4:7" x14ac:dyDescent="0.2">
      <c r="D15442" s="13"/>
      <c r="G15442" s="13"/>
    </row>
    <row r="15443" spans="4:7" x14ac:dyDescent="0.2">
      <c r="D15443" s="13"/>
      <c r="G15443" s="13"/>
    </row>
    <row r="15444" spans="4:7" x14ac:dyDescent="0.2">
      <c r="D15444" s="13"/>
      <c r="G15444" s="13"/>
    </row>
    <row r="15445" spans="4:7" x14ac:dyDescent="0.2">
      <c r="D15445" s="13"/>
      <c r="G15445" s="13"/>
    </row>
    <row r="15446" spans="4:7" x14ac:dyDescent="0.2">
      <c r="D15446" s="13"/>
      <c r="G15446" s="13"/>
    </row>
    <row r="15447" spans="4:7" x14ac:dyDescent="0.2">
      <c r="D15447" s="13"/>
      <c r="G15447" s="13"/>
    </row>
    <row r="15448" spans="4:7" x14ac:dyDescent="0.2">
      <c r="D15448" s="13"/>
      <c r="G15448" s="13"/>
    </row>
    <row r="15449" spans="4:7" x14ac:dyDescent="0.2">
      <c r="D15449" s="13"/>
      <c r="G15449" s="13"/>
    </row>
    <row r="15450" spans="4:7" x14ac:dyDescent="0.2">
      <c r="D15450" s="13"/>
      <c r="G15450" s="13"/>
    </row>
    <row r="15451" spans="4:7" x14ac:dyDescent="0.2">
      <c r="D15451" s="13"/>
      <c r="G15451" s="13"/>
    </row>
    <row r="15452" spans="4:7" x14ac:dyDescent="0.2">
      <c r="D15452" s="13"/>
      <c r="G15452" s="13"/>
    </row>
    <row r="15453" spans="4:7" x14ac:dyDescent="0.2">
      <c r="D15453" s="13"/>
      <c r="G15453" s="13"/>
    </row>
    <row r="15454" spans="4:7" x14ac:dyDescent="0.2">
      <c r="D15454" s="13"/>
      <c r="G15454" s="13"/>
    </row>
    <row r="15455" spans="4:7" x14ac:dyDescent="0.2">
      <c r="D15455" s="13"/>
      <c r="G15455" s="13"/>
    </row>
    <row r="15456" spans="4:7" x14ac:dyDescent="0.2">
      <c r="D15456" s="13"/>
      <c r="G15456" s="13"/>
    </row>
    <row r="15457" spans="4:7" x14ac:dyDescent="0.2">
      <c r="D15457" s="13"/>
      <c r="G15457" s="13"/>
    </row>
    <row r="15458" spans="4:7" x14ac:dyDescent="0.2">
      <c r="D15458" s="13"/>
      <c r="G15458" s="13"/>
    </row>
    <row r="15459" spans="4:7" x14ac:dyDescent="0.2">
      <c r="D15459" s="13"/>
      <c r="G15459" s="13"/>
    </row>
    <row r="15460" spans="4:7" x14ac:dyDescent="0.2">
      <c r="D15460" s="13"/>
      <c r="G15460" s="13"/>
    </row>
    <row r="15461" spans="4:7" x14ac:dyDescent="0.2">
      <c r="D15461" s="13"/>
      <c r="G15461" s="13"/>
    </row>
    <row r="15462" spans="4:7" x14ac:dyDescent="0.2">
      <c r="D15462" s="13"/>
      <c r="G15462" s="13"/>
    </row>
    <row r="15463" spans="4:7" x14ac:dyDescent="0.2">
      <c r="D15463" s="13"/>
      <c r="G15463" s="13"/>
    </row>
    <row r="15464" spans="4:7" x14ac:dyDescent="0.2">
      <c r="D15464" s="13"/>
      <c r="G15464" s="13"/>
    </row>
    <row r="15465" spans="4:7" x14ac:dyDescent="0.2">
      <c r="D15465" s="13"/>
      <c r="G15465" s="13"/>
    </row>
    <row r="15466" spans="4:7" x14ac:dyDescent="0.2">
      <c r="D15466" s="13"/>
      <c r="G15466" s="13"/>
    </row>
    <row r="15467" spans="4:7" x14ac:dyDescent="0.2">
      <c r="D15467" s="13"/>
      <c r="G15467" s="13"/>
    </row>
    <row r="15468" spans="4:7" x14ac:dyDescent="0.2">
      <c r="D15468" s="13"/>
      <c r="G15468" s="13"/>
    </row>
    <row r="15469" spans="4:7" x14ac:dyDescent="0.2">
      <c r="D15469" s="13"/>
      <c r="G15469" s="13"/>
    </row>
    <row r="15470" spans="4:7" x14ac:dyDescent="0.2">
      <c r="D15470" s="13"/>
      <c r="G15470" s="13"/>
    </row>
    <row r="15471" spans="4:7" x14ac:dyDescent="0.2">
      <c r="D15471" s="13"/>
      <c r="G15471" s="13"/>
    </row>
    <row r="15472" spans="4:7" x14ac:dyDescent="0.2">
      <c r="D15472" s="13"/>
      <c r="G15472" s="13"/>
    </row>
    <row r="15473" spans="4:7" x14ac:dyDescent="0.2">
      <c r="D15473" s="13"/>
      <c r="G15473" s="13"/>
    </row>
    <row r="15474" spans="4:7" x14ac:dyDescent="0.2">
      <c r="D15474" s="13"/>
      <c r="G15474" s="13"/>
    </row>
    <row r="15475" spans="4:7" x14ac:dyDescent="0.2">
      <c r="D15475" s="13"/>
      <c r="G15475" s="13"/>
    </row>
    <row r="15476" spans="4:7" x14ac:dyDescent="0.2">
      <c r="D15476" s="13"/>
      <c r="G15476" s="13"/>
    </row>
    <row r="15477" spans="4:7" x14ac:dyDescent="0.2">
      <c r="D15477" s="13"/>
      <c r="G15477" s="13"/>
    </row>
    <row r="15478" spans="4:7" x14ac:dyDescent="0.2">
      <c r="D15478" s="13"/>
      <c r="G15478" s="13"/>
    </row>
    <row r="15479" spans="4:7" x14ac:dyDescent="0.2">
      <c r="D15479" s="13"/>
      <c r="G15479" s="13"/>
    </row>
    <row r="15480" spans="4:7" x14ac:dyDescent="0.2">
      <c r="D15480" s="13"/>
      <c r="G15480" s="13"/>
    </row>
    <row r="15481" spans="4:7" x14ac:dyDescent="0.2">
      <c r="D15481" s="13"/>
      <c r="G15481" s="13"/>
    </row>
    <row r="15482" spans="4:7" x14ac:dyDescent="0.2">
      <c r="D15482" s="13"/>
      <c r="G15482" s="13"/>
    </row>
    <row r="15483" spans="4:7" x14ac:dyDescent="0.2">
      <c r="D15483" s="13"/>
      <c r="G15483" s="13"/>
    </row>
    <row r="15484" spans="4:7" x14ac:dyDescent="0.2">
      <c r="D15484" s="13"/>
      <c r="G15484" s="13"/>
    </row>
    <row r="15485" spans="4:7" x14ac:dyDescent="0.2">
      <c r="D15485" s="13"/>
      <c r="G15485" s="13"/>
    </row>
    <row r="15486" spans="4:7" x14ac:dyDescent="0.2">
      <c r="D15486" s="13"/>
      <c r="G15486" s="13"/>
    </row>
    <row r="15487" spans="4:7" x14ac:dyDescent="0.2">
      <c r="D15487" s="13"/>
      <c r="G15487" s="13"/>
    </row>
    <row r="15488" spans="4:7" x14ac:dyDescent="0.2">
      <c r="D15488" s="13"/>
      <c r="G15488" s="13"/>
    </row>
    <row r="15489" spans="4:7" x14ac:dyDescent="0.2">
      <c r="D15489" s="13"/>
      <c r="G15489" s="13"/>
    </row>
    <row r="15490" spans="4:7" x14ac:dyDescent="0.2">
      <c r="D15490" s="13"/>
      <c r="G15490" s="13"/>
    </row>
    <row r="15491" spans="4:7" x14ac:dyDescent="0.2">
      <c r="D15491" s="13"/>
      <c r="G15491" s="13"/>
    </row>
    <row r="15492" spans="4:7" x14ac:dyDescent="0.2">
      <c r="D15492" s="13"/>
      <c r="G15492" s="13"/>
    </row>
    <row r="15493" spans="4:7" x14ac:dyDescent="0.2">
      <c r="D15493" s="13"/>
      <c r="G15493" s="13"/>
    </row>
    <row r="15494" spans="4:7" x14ac:dyDescent="0.2">
      <c r="D15494" s="13"/>
      <c r="G15494" s="13"/>
    </row>
    <row r="15495" spans="4:7" x14ac:dyDescent="0.2">
      <c r="D15495" s="13"/>
      <c r="G15495" s="13"/>
    </row>
    <row r="15496" spans="4:7" x14ac:dyDescent="0.2">
      <c r="D15496" s="13"/>
      <c r="G15496" s="13"/>
    </row>
    <row r="15497" spans="4:7" x14ac:dyDescent="0.2">
      <c r="D15497" s="13"/>
      <c r="G15497" s="13"/>
    </row>
    <row r="15498" spans="4:7" x14ac:dyDescent="0.2">
      <c r="D15498" s="13"/>
      <c r="G15498" s="13"/>
    </row>
    <row r="15499" spans="4:7" x14ac:dyDescent="0.2">
      <c r="D15499" s="13"/>
      <c r="G15499" s="13"/>
    </row>
    <row r="15500" spans="4:7" x14ac:dyDescent="0.2">
      <c r="D15500" s="13"/>
      <c r="G15500" s="13"/>
    </row>
    <row r="15501" spans="4:7" x14ac:dyDescent="0.2">
      <c r="D15501" s="13"/>
      <c r="G15501" s="13"/>
    </row>
    <row r="15502" spans="4:7" x14ac:dyDescent="0.2">
      <c r="D15502" s="13"/>
      <c r="G15502" s="13"/>
    </row>
    <row r="15503" spans="4:7" x14ac:dyDescent="0.2">
      <c r="D15503" s="13"/>
      <c r="G15503" s="13"/>
    </row>
    <row r="15504" spans="4:7" x14ac:dyDescent="0.2">
      <c r="D15504" s="13"/>
      <c r="G15504" s="13"/>
    </row>
    <row r="15505" spans="4:7" x14ac:dyDescent="0.2">
      <c r="D15505" s="13"/>
      <c r="G15505" s="13"/>
    </row>
    <row r="15506" spans="4:7" x14ac:dyDescent="0.2">
      <c r="D15506" s="13"/>
      <c r="G15506" s="13"/>
    </row>
    <row r="15507" spans="4:7" x14ac:dyDescent="0.2">
      <c r="D15507" s="13"/>
      <c r="G15507" s="13"/>
    </row>
    <row r="15508" spans="4:7" x14ac:dyDescent="0.2">
      <c r="D15508" s="13"/>
      <c r="G15508" s="13"/>
    </row>
    <row r="15509" spans="4:7" x14ac:dyDescent="0.2">
      <c r="D15509" s="13"/>
      <c r="G15509" s="13"/>
    </row>
    <row r="15510" spans="4:7" x14ac:dyDescent="0.2">
      <c r="D15510" s="13"/>
      <c r="G15510" s="13"/>
    </row>
    <row r="15511" spans="4:7" x14ac:dyDescent="0.2">
      <c r="D15511" s="13"/>
      <c r="G15511" s="13"/>
    </row>
    <row r="15512" spans="4:7" x14ac:dyDescent="0.2">
      <c r="D15512" s="13"/>
      <c r="G15512" s="13"/>
    </row>
    <row r="15513" spans="4:7" x14ac:dyDescent="0.2">
      <c r="D15513" s="13"/>
      <c r="G15513" s="13"/>
    </row>
    <row r="15514" spans="4:7" x14ac:dyDescent="0.2">
      <c r="D15514" s="13"/>
      <c r="G15514" s="13"/>
    </row>
    <row r="15515" spans="4:7" x14ac:dyDescent="0.2">
      <c r="D15515" s="13"/>
      <c r="G15515" s="13"/>
    </row>
    <row r="15516" spans="4:7" x14ac:dyDescent="0.2">
      <c r="D15516" s="13"/>
      <c r="G15516" s="13"/>
    </row>
    <row r="15517" spans="4:7" x14ac:dyDescent="0.2">
      <c r="D15517" s="13"/>
      <c r="G15517" s="13"/>
    </row>
    <row r="15518" spans="4:7" x14ac:dyDescent="0.2">
      <c r="D15518" s="13"/>
      <c r="G15518" s="13"/>
    </row>
    <row r="15519" spans="4:7" x14ac:dyDescent="0.2">
      <c r="D15519" s="13"/>
      <c r="G15519" s="13"/>
    </row>
    <row r="15520" spans="4:7" x14ac:dyDescent="0.2">
      <c r="D15520" s="13"/>
      <c r="G15520" s="13"/>
    </row>
    <row r="15521" spans="4:7" x14ac:dyDescent="0.2">
      <c r="D15521" s="13"/>
      <c r="G15521" s="13"/>
    </row>
    <row r="15522" spans="4:7" x14ac:dyDescent="0.2">
      <c r="D15522" s="13"/>
      <c r="G15522" s="13"/>
    </row>
    <row r="15523" spans="4:7" x14ac:dyDescent="0.2">
      <c r="D15523" s="13"/>
      <c r="G15523" s="13"/>
    </row>
    <row r="15524" spans="4:7" x14ac:dyDescent="0.2">
      <c r="D15524" s="13"/>
      <c r="G15524" s="13"/>
    </row>
    <row r="15525" spans="4:7" x14ac:dyDescent="0.2">
      <c r="D15525" s="13"/>
      <c r="G15525" s="13"/>
    </row>
    <row r="15526" spans="4:7" x14ac:dyDescent="0.2">
      <c r="D15526" s="13"/>
      <c r="G15526" s="13"/>
    </row>
    <row r="15527" spans="4:7" x14ac:dyDescent="0.2">
      <c r="D15527" s="13"/>
      <c r="G15527" s="13"/>
    </row>
    <row r="15528" spans="4:7" x14ac:dyDescent="0.2">
      <c r="D15528" s="13"/>
      <c r="G15528" s="13"/>
    </row>
    <row r="15529" spans="4:7" x14ac:dyDescent="0.2">
      <c r="D15529" s="13"/>
      <c r="G15529" s="13"/>
    </row>
    <row r="15530" spans="4:7" x14ac:dyDescent="0.2">
      <c r="D15530" s="13"/>
      <c r="G15530" s="13"/>
    </row>
    <row r="15531" spans="4:7" x14ac:dyDescent="0.2">
      <c r="D15531" s="13"/>
      <c r="G15531" s="13"/>
    </row>
    <row r="15532" spans="4:7" x14ac:dyDescent="0.2">
      <c r="D15532" s="13"/>
      <c r="G15532" s="13"/>
    </row>
    <row r="15533" spans="4:7" x14ac:dyDescent="0.2">
      <c r="D15533" s="13"/>
      <c r="G15533" s="13"/>
    </row>
    <row r="15534" spans="4:7" x14ac:dyDescent="0.2">
      <c r="D15534" s="13"/>
      <c r="G15534" s="13"/>
    </row>
    <row r="15535" spans="4:7" x14ac:dyDescent="0.2">
      <c r="D15535" s="13"/>
      <c r="G15535" s="13"/>
    </row>
    <row r="15536" spans="4:7" x14ac:dyDescent="0.2">
      <c r="D15536" s="13"/>
      <c r="G15536" s="13"/>
    </row>
    <row r="15537" spans="4:7" x14ac:dyDescent="0.2">
      <c r="D15537" s="13"/>
      <c r="G15537" s="13"/>
    </row>
    <row r="15538" spans="4:7" x14ac:dyDescent="0.2">
      <c r="D15538" s="13"/>
      <c r="G15538" s="13"/>
    </row>
    <row r="15539" spans="4:7" x14ac:dyDescent="0.2">
      <c r="D15539" s="13"/>
      <c r="G15539" s="13"/>
    </row>
    <row r="15540" spans="4:7" x14ac:dyDescent="0.2">
      <c r="D15540" s="13"/>
      <c r="G15540" s="13"/>
    </row>
    <row r="15541" spans="4:7" x14ac:dyDescent="0.2">
      <c r="D15541" s="13"/>
      <c r="G15541" s="13"/>
    </row>
    <row r="15542" spans="4:7" x14ac:dyDescent="0.2">
      <c r="D15542" s="13"/>
      <c r="G15542" s="13"/>
    </row>
    <row r="15543" spans="4:7" x14ac:dyDescent="0.2">
      <c r="D15543" s="13"/>
      <c r="G15543" s="13"/>
    </row>
    <row r="15544" spans="4:7" x14ac:dyDescent="0.2">
      <c r="D15544" s="13"/>
      <c r="G15544" s="13"/>
    </row>
    <row r="15545" spans="4:7" x14ac:dyDescent="0.2">
      <c r="D15545" s="13"/>
      <c r="G15545" s="13"/>
    </row>
    <row r="15546" spans="4:7" x14ac:dyDescent="0.2">
      <c r="D15546" s="13"/>
      <c r="G15546" s="13"/>
    </row>
    <row r="15547" spans="4:7" x14ac:dyDescent="0.2">
      <c r="D15547" s="13"/>
      <c r="G15547" s="13"/>
    </row>
    <row r="15548" spans="4:7" x14ac:dyDescent="0.2">
      <c r="D15548" s="13"/>
      <c r="G15548" s="13"/>
    </row>
    <row r="15549" spans="4:7" x14ac:dyDescent="0.2">
      <c r="D15549" s="13"/>
      <c r="G15549" s="13"/>
    </row>
    <row r="15550" spans="4:7" x14ac:dyDescent="0.2">
      <c r="D15550" s="13"/>
      <c r="G15550" s="13"/>
    </row>
    <row r="15551" spans="4:7" x14ac:dyDescent="0.2">
      <c r="D15551" s="13"/>
      <c r="G15551" s="13"/>
    </row>
    <row r="15552" spans="4:7" x14ac:dyDescent="0.2">
      <c r="D15552" s="13"/>
      <c r="G15552" s="13"/>
    </row>
    <row r="15553" spans="4:7" x14ac:dyDescent="0.2">
      <c r="D15553" s="13"/>
      <c r="G15553" s="13"/>
    </row>
    <row r="15554" spans="4:7" x14ac:dyDescent="0.2">
      <c r="D15554" s="13"/>
      <c r="G15554" s="13"/>
    </row>
    <row r="15555" spans="4:7" x14ac:dyDescent="0.2">
      <c r="D15555" s="13"/>
      <c r="G15555" s="13"/>
    </row>
    <row r="15556" spans="4:7" x14ac:dyDescent="0.2">
      <c r="D15556" s="13"/>
      <c r="G15556" s="13"/>
    </row>
    <row r="15557" spans="4:7" x14ac:dyDescent="0.2">
      <c r="D15557" s="13"/>
      <c r="G15557" s="13"/>
    </row>
    <row r="15558" spans="4:7" x14ac:dyDescent="0.2">
      <c r="D15558" s="13"/>
      <c r="G15558" s="13"/>
    </row>
    <row r="15559" spans="4:7" x14ac:dyDescent="0.2">
      <c r="D15559" s="13"/>
      <c r="G15559" s="13"/>
    </row>
    <row r="15560" spans="4:7" x14ac:dyDescent="0.2">
      <c r="D15560" s="13"/>
      <c r="G15560" s="13"/>
    </row>
    <row r="15561" spans="4:7" x14ac:dyDescent="0.2">
      <c r="D15561" s="13"/>
      <c r="G15561" s="13"/>
    </row>
    <row r="15562" spans="4:7" x14ac:dyDescent="0.2">
      <c r="D15562" s="13"/>
      <c r="G15562" s="13"/>
    </row>
    <row r="15563" spans="4:7" x14ac:dyDescent="0.2">
      <c r="D15563" s="13"/>
      <c r="G15563" s="13"/>
    </row>
    <row r="15564" spans="4:7" x14ac:dyDescent="0.2">
      <c r="D15564" s="13"/>
      <c r="G15564" s="13"/>
    </row>
    <row r="15565" spans="4:7" x14ac:dyDescent="0.2">
      <c r="D15565" s="13"/>
      <c r="G15565" s="13"/>
    </row>
    <row r="15566" spans="4:7" x14ac:dyDescent="0.2">
      <c r="D15566" s="13"/>
      <c r="G15566" s="13"/>
    </row>
    <row r="15567" spans="4:7" x14ac:dyDescent="0.2">
      <c r="D15567" s="13"/>
      <c r="G15567" s="13"/>
    </row>
    <row r="15568" spans="4:7" x14ac:dyDescent="0.2">
      <c r="D15568" s="13"/>
      <c r="G15568" s="13"/>
    </row>
    <row r="15569" spans="4:7" x14ac:dyDescent="0.2">
      <c r="D15569" s="13"/>
      <c r="G15569" s="13"/>
    </row>
    <row r="15570" spans="4:7" x14ac:dyDescent="0.2">
      <c r="D15570" s="13"/>
      <c r="G15570" s="13"/>
    </row>
    <row r="15571" spans="4:7" x14ac:dyDescent="0.2">
      <c r="D15571" s="13"/>
      <c r="G15571" s="13"/>
    </row>
    <row r="15572" spans="4:7" x14ac:dyDescent="0.2">
      <c r="D15572" s="13"/>
      <c r="G15572" s="13"/>
    </row>
    <row r="15573" spans="4:7" x14ac:dyDescent="0.2">
      <c r="D15573" s="13"/>
      <c r="G15573" s="13"/>
    </row>
    <row r="15574" spans="4:7" x14ac:dyDescent="0.2">
      <c r="D15574" s="13"/>
      <c r="G15574" s="13"/>
    </row>
    <row r="15575" spans="4:7" x14ac:dyDescent="0.2">
      <c r="D15575" s="13"/>
      <c r="G15575" s="13"/>
    </row>
    <row r="15576" spans="4:7" x14ac:dyDescent="0.2">
      <c r="D15576" s="13"/>
      <c r="G15576" s="13"/>
    </row>
    <row r="15577" spans="4:7" x14ac:dyDescent="0.2">
      <c r="D15577" s="13"/>
      <c r="G15577" s="13"/>
    </row>
    <row r="15578" spans="4:7" x14ac:dyDescent="0.2">
      <c r="D15578" s="13"/>
      <c r="G15578" s="13"/>
    </row>
    <row r="15579" spans="4:7" x14ac:dyDescent="0.2">
      <c r="D15579" s="13"/>
      <c r="G15579" s="13"/>
    </row>
    <row r="15580" spans="4:7" x14ac:dyDescent="0.2">
      <c r="D15580" s="13"/>
      <c r="G15580" s="13"/>
    </row>
    <row r="15581" spans="4:7" x14ac:dyDescent="0.2">
      <c r="D15581" s="13"/>
      <c r="G15581" s="13"/>
    </row>
    <row r="15582" spans="4:7" x14ac:dyDescent="0.2">
      <c r="D15582" s="13"/>
      <c r="G15582" s="13"/>
    </row>
    <row r="15583" spans="4:7" x14ac:dyDescent="0.2">
      <c r="D15583" s="13"/>
      <c r="G15583" s="13"/>
    </row>
    <row r="15584" spans="4:7" x14ac:dyDescent="0.2">
      <c r="D15584" s="13"/>
      <c r="G15584" s="13"/>
    </row>
    <row r="15585" spans="4:7" x14ac:dyDescent="0.2">
      <c r="D15585" s="13"/>
      <c r="G15585" s="13"/>
    </row>
    <row r="15586" spans="4:7" x14ac:dyDescent="0.2">
      <c r="D15586" s="13"/>
      <c r="G15586" s="13"/>
    </row>
    <row r="15587" spans="4:7" x14ac:dyDescent="0.2">
      <c r="D15587" s="13"/>
      <c r="G15587" s="13"/>
    </row>
    <row r="15588" spans="4:7" x14ac:dyDescent="0.2">
      <c r="D15588" s="13"/>
      <c r="G15588" s="13"/>
    </row>
    <row r="15589" spans="4:7" x14ac:dyDescent="0.2">
      <c r="D15589" s="13"/>
      <c r="G15589" s="13"/>
    </row>
    <row r="15590" spans="4:7" x14ac:dyDescent="0.2">
      <c r="D15590" s="13"/>
      <c r="G15590" s="13"/>
    </row>
    <row r="15591" spans="4:7" x14ac:dyDescent="0.2">
      <c r="D15591" s="13"/>
      <c r="G15591" s="13"/>
    </row>
    <row r="15592" spans="4:7" x14ac:dyDescent="0.2">
      <c r="D15592" s="13"/>
      <c r="G15592" s="13"/>
    </row>
    <row r="15593" spans="4:7" x14ac:dyDescent="0.2">
      <c r="D15593" s="13"/>
      <c r="G15593" s="13"/>
    </row>
    <row r="15594" spans="4:7" x14ac:dyDescent="0.2">
      <c r="D15594" s="13"/>
      <c r="G15594" s="13"/>
    </row>
    <row r="15595" spans="4:7" x14ac:dyDescent="0.2">
      <c r="D15595" s="13"/>
      <c r="G15595" s="13"/>
    </row>
    <row r="15596" spans="4:7" x14ac:dyDescent="0.2">
      <c r="D15596" s="13"/>
      <c r="G15596" s="13"/>
    </row>
    <row r="15597" spans="4:7" x14ac:dyDescent="0.2">
      <c r="D15597" s="13"/>
      <c r="G15597" s="13"/>
    </row>
    <row r="15598" spans="4:7" x14ac:dyDescent="0.2">
      <c r="D15598" s="13"/>
      <c r="G15598" s="13"/>
    </row>
    <row r="15599" spans="4:7" x14ac:dyDescent="0.2">
      <c r="D15599" s="13"/>
      <c r="G15599" s="13"/>
    </row>
    <row r="15600" spans="4:7" x14ac:dyDescent="0.2">
      <c r="D15600" s="13"/>
      <c r="G15600" s="13"/>
    </row>
    <row r="15601" spans="4:7" x14ac:dyDescent="0.2">
      <c r="D15601" s="13"/>
      <c r="G15601" s="13"/>
    </row>
    <row r="15602" spans="4:7" x14ac:dyDescent="0.2">
      <c r="D15602" s="13"/>
      <c r="G15602" s="13"/>
    </row>
    <row r="15603" spans="4:7" x14ac:dyDescent="0.2">
      <c r="D15603" s="13"/>
      <c r="G15603" s="13"/>
    </row>
    <row r="15604" spans="4:7" x14ac:dyDescent="0.2">
      <c r="D15604" s="13"/>
      <c r="G15604" s="13"/>
    </row>
    <row r="15605" spans="4:7" x14ac:dyDescent="0.2">
      <c r="D15605" s="13"/>
      <c r="G15605" s="13"/>
    </row>
    <row r="15606" spans="4:7" x14ac:dyDescent="0.2">
      <c r="D15606" s="13"/>
      <c r="G15606" s="13"/>
    </row>
    <row r="15607" spans="4:7" x14ac:dyDescent="0.2">
      <c r="D15607" s="13"/>
      <c r="G15607" s="13"/>
    </row>
    <row r="15608" spans="4:7" x14ac:dyDescent="0.2">
      <c r="D15608" s="13"/>
      <c r="G15608" s="13"/>
    </row>
    <row r="15609" spans="4:7" x14ac:dyDescent="0.2">
      <c r="D15609" s="13"/>
      <c r="G15609" s="13"/>
    </row>
    <row r="15610" spans="4:7" x14ac:dyDescent="0.2">
      <c r="D15610" s="13"/>
      <c r="G15610" s="13"/>
    </row>
    <row r="15611" spans="4:7" x14ac:dyDescent="0.2">
      <c r="D15611" s="13"/>
      <c r="G15611" s="13"/>
    </row>
    <row r="15612" spans="4:7" x14ac:dyDescent="0.2">
      <c r="D15612" s="13"/>
      <c r="G15612" s="13"/>
    </row>
    <row r="15613" spans="4:7" x14ac:dyDescent="0.2">
      <c r="D15613" s="13"/>
      <c r="G15613" s="13"/>
    </row>
    <row r="15614" spans="4:7" x14ac:dyDescent="0.2">
      <c r="D15614" s="13"/>
      <c r="G15614" s="13"/>
    </row>
    <row r="15615" spans="4:7" x14ac:dyDescent="0.2">
      <c r="D15615" s="13"/>
      <c r="G15615" s="13"/>
    </row>
    <row r="15616" spans="4:7" x14ac:dyDescent="0.2">
      <c r="D15616" s="13"/>
      <c r="G15616" s="13"/>
    </row>
    <row r="15617" spans="4:7" x14ac:dyDescent="0.2">
      <c r="D15617" s="13"/>
      <c r="G15617" s="13"/>
    </row>
    <row r="15618" spans="4:7" x14ac:dyDescent="0.2">
      <c r="D15618" s="13"/>
      <c r="G15618" s="13"/>
    </row>
    <row r="15619" spans="4:7" x14ac:dyDescent="0.2">
      <c r="D15619" s="13"/>
      <c r="G15619" s="13"/>
    </row>
    <row r="15620" spans="4:7" x14ac:dyDescent="0.2">
      <c r="D15620" s="13"/>
      <c r="G15620" s="13"/>
    </row>
    <row r="15621" spans="4:7" x14ac:dyDescent="0.2">
      <c r="D15621" s="13"/>
      <c r="G15621" s="13"/>
    </row>
    <row r="15622" spans="4:7" x14ac:dyDescent="0.2">
      <c r="D15622" s="13"/>
      <c r="G15622" s="13"/>
    </row>
    <row r="15623" spans="4:7" x14ac:dyDescent="0.2">
      <c r="D15623" s="13"/>
      <c r="G15623" s="13"/>
    </row>
    <row r="15624" spans="4:7" x14ac:dyDescent="0.2">
      <c r="D15624" s="13"/>
      <c r="G15624" s="13"/>
    </row>
    <row r="15625" spans="4:7" x14ac:dyDescent="0.2">
      <c r="D15625" s="13"/>
      <c r="G15625" s="13"/>
    </row>
    <row r="15626" spans="4:7" x14ac:dyDescent="0.2">
      <c r="D15626" s="13"/>
      <c r="G15626" s="13"/>
    </row>
    <row r="15627" spans="4:7" x14ac:dyDescent="0.2">
      <c r="D15627" s="13"/>
      <c r="G15627" s="13"/>
    </row>
    <row r="15628" spans="4:7" x14ac:dyDescent="0.2">
      <c r="D15628" s="13"/>
      <c r="G15628" s="13"/>
    </row>
    <row r="15629" spans="4:7" x14ac:dyDescent="0.2">
      <c r="D15629" s="13"/>
      <c r="G15629" s="13"/>
    </row>
    <row r="15630" spans="4:7" x14ac:dyDescent="0.2">
      <c r="D15630" s="13"/>
      <c r="G15630" s="13"/>
    </row>
    <row r="15631" spans="4:7" x14ac:dyDescent="0.2">
      <c r="D15631" s="13"/>
      <c r="G15631" s="13"/>
    </row>
    <row r="15632" spans="4:7" x14ac:dyDescent="0.2">
      <c r="D15632" s="13"/>
      <c r="G15632" s="13"/>
    </row>
    <row r="15633" spans="4:7" x14ac:dyDescent="0.2">
      <c r="D15633" s="13"/>
      <c r="G15633" s="13"/>
    </row>
    <row r="15634" spans="4:7" x14ac:dyDescent="0.2">
      <c r="D15634" s="13"/>
      <c r="G15634" s="13"/>
    </row>
    <row r="15635" spans="4:7" x14ac:dyDescent="0.2">
      <c r="D15635" s="13"/>
      <c r="G15635" s="13"/>
    </row>
    <row r="15636" spans="4:7" x14ac:dyDescent="0.2">
      <c r="D15636" s="13"/>
      <c r="G15636" s="13"/>
    </row>
    <row r="15637" spans="4:7" x14ac:dyDescent="0.2">
      <c r="D15637" s="13"/>
      <c r="G15637" s="13"/>
    </row>
    <row r="15638" spans="4:7" x14ac:dyDescent="0.2">
      <c r="D15638" s="13"/>
      <c r="G15638" s="13"/>
    </row>
    <row r="15639" spans="4:7" x14ac:dyDescent="0.2">
      <c r="D15639" s="13"/>
      <c r="G15639" s="13"/>
    </row>
    <row r="15640" spans="4:7" x14ac:dyDescent="0.2">
      <c r="D15640" s="13"/>
      <c r="G15640" s="13"/>
    </row>
    <row r="15641" spans="4:7" x14ac:dyDescent="0.2">
      <c r="D15641" s="13"/>
      <c r="G15641" s="13"/>
    </row>
    <row r="15642" spans="4:7" x14ac:dyDescent="0.2">
      <c r="D15642" s="13"/>
      <c r="G15642" s="13"/>
    </row>
    <row r="15643" spans="4:7" x14ac:dyDescent="0.2">
      <c r="D15643" s="13"/>
      <c r="G15643" s="13"/>
    </row>
    <row r="15644" spans="4:7" x14ac:dyDescent="0.2">
      <c r="D15644" s="13"/>
      <c r="G15644" s="13"/>
    </row>
    <row r="15645" spans="4:7" x14ac:dyDescent="0.2">
      <c r="D15645" s="13"/>
      <c r="G15645" s="13"/>
    </row>
    <row r="15646" spans="4:7" x14ac:dyDescent="0.2">
      <c r="D15646" s="13"/>
      <c r="G15646" s="13"/>
    </row>
    <row r="15647" spans="4:7" x14ac:dyDescent="0.2">
      <c r="D15647" s="13"/>
      <c r="G15647" s="13"/>
    </row>
    <row r="15648" spans="4:7" x14ac:dyDescent="0.2">
      <c r="D15648" s="13"/>
      <c r="G15648" s="13"/>
    </row>
    <row r="15649" spans="4:7" x14ac:dyDescent="0.2">
      <c r="D15649" s="13"/>
      <c r="G15649" s="13"/>
    </row>
    <row r="15650" spans="4:7" x14ac:dyDescent="0.2">
      <c r="D15650" s="13"/>
      <c r="G15650" s="13"/>
    </row>
    <row r="15651" spans="4:7" x14ac:dyDescent="0.2">
      <c r="D15651" s="13"/>
      <c r="G15651" s="13"/>
    </row>
    <row r="15652" spans="4:7" x14ac:dyDescent="0.2">
      <c r="D15652" s="13"/>
      <c r="G15652" s="13"/>
    </row>
    <row r="15653" spans="4:7" x14ac:dyDescent="0.2">
      <c r="D15653" s="13"/>
      <c r="G15653" s="13"/>
    </row>
    <row r="15654" spans="4:7" x14ac:dyDescent="0.2">
      <c r="D15654" s="13"/>
      <c r="G15654" s="13"/>
    </row>
    <row r="15655" spans="4:7" x14ac:dyDescent="0.2">
      <c r="D15655" s="13"/>
      <c r="G15655" s="13"/>
    </row>
    <row r="15656" spans="4:7" x14ac:dyDescent="0.2">
      <c r="D15656" s="13"/>
      <c r="G15656" s="13"/>
    </row>
    <row r="15657" spans="4:7" x14ac:dyDescent="0.2">
      <c r="D15657" s="13"/>
      <c r="G15657" s="13"/>
    </row>
    <row r="15658" spans="4:7" x14ac:dyDescent="0.2">
      <c r="D15658" s="13"/>
      <c r="G15658" s="13"/>
    </row>
    <row r="15659" spans="4:7" x14ac:dyDescent="0.2">
      <c r="D15659" s="13"/>
      <c r="G15659" s="13"/>
    </row>
    <row r="15660" spans="4:7" x14ac:dyDescent="0.2">
      <c r="D15660" s="13"/>
      <c r="G15660" s="13"/>
    </row>
    <row r="15661" spans="4:7" x14ac:dyDescent="0.2">
      <c r="D15661" s="13"/>
      <c r="G15661" s="13"/>
    </row>
    <row r="15662" spans="4:7" x14ac:dyDescent="0.2">
      <c r="D15662" s="13"/>
      <c r="G15662" s="13"/>
    </row>
    <row r="15663" spans="4:7" x14ac:dyDescent="0.2">
      <c r="D15663" s="13"/>
      <c r="G15663" s="13"/>
    </row>
    <row r="15664" spans="4:7" x14ac:dyDescent="0.2">
      <c r="D15664" s="13"/>
      <c r="G15664" s="13"/>
    </row>
    <row r="15665" spans="4:7" x14ac:dyDescent="0.2">
      <c r="D15665" s="13"/>
      <c r="G15665" s="13"/>
    </row>
    <row r="15666" spans="4:7" x14ac:dyDescent="0.2">
      <c r="D15666" s="13"/>
      <c r="G15666" s="13"/>
    </row>
    <row r="15667" spans="4:7" x14ac:dyDescent="0.2">
      <c r="D15667" s="13"/>
      <c r="G15667" s="13"/>
    </row>
    <row r="15668" spans="4:7" x14ac:dyDescent="0.2">
      <c r="D15668" s="13"/>
      <c r="G15668" s="13"/>
    </row>
    <row r="15669" spans="4:7" x14ac:dyDescent="0.2">
      <c r="D15669" s="13"/>
      <c r="G15669" s="13"/>
    </row>
    <row r="15670" spans="4:7" x14ac:dyDescent="0.2">
      <c r="D15670" s="13"/>
      <c r="G15670" s="13"/>
    </row>
    <row r="15671" spans="4:7" x14ac:dyDescent="0.2">
      <c r="D15671" s="13"/>
      <c r="G15671" s="13"/>
    </row>
    <row r="15672" spans="4:7" x14ac:dyDescent="0.2">
      <c r="D15672" s="13"/>
      <c r="G15672" s="13"/>
    </row>
    <row r="15673" spans="4:7" x14ac:dyDescent="0.2">
      <c r="D15673" s="13"/>
      <c r="G15673" s="13"/>
    </row>
    <row r="15674" spans="4:7" x14ac:dyDescent="0.2">
      <c r="D15674" s="13"/>
      <c r="G15674" s="13"/>
    </row>
    <row r="15675" spans="4:7" x14ac:dyDescent="0.2">
      <c r="D15675" s="13"/>
      <c r="G15675" s="13"/>
    </row>
    <row r="15676" spans="4:7" x14ac:dyDescent="0.2">
      <c r="D15676" s="13"/>
      <c r="G15676" s="13"/>
    </row>
    <row r="15677" spans="4:7" x14ac:dyDescent="0.2">
      <c r="D15677" s="13"/>
      <c r="G15677" s="13"/>
    </row>
    <row r="15678" spans="4:7" x14ac:dyDescent="0.2">
      <c r="D15678" s="13"/>
      <c r="G15678" s="13"/>
    </row>
    <row r="15679" spans="4:7" x14ac:dyDescent="0.2">
      <c r="D15679" s="13"/>
      <c r="G15679" s="13"/>
    </row>
    <row r="15680" spans="4:7" x14ac:dyDescent="0.2">
      <c r="D15680" s="13"/>
      <c r="G15680" s="13"/>
    </row>
    <row r="15681" spans="4:7" x14ac:dyDescent="0.2">
      <c r="D15681" s="13"/>
      <c r="G15681" s="13"/>
    </row>
    <row r="15682" spans="4:7" x14ac:dyDescent="0.2">
      <c r="D15682" s="13"/>
      <c r="G15682" s="13"/>
    </row>
    <row r="15683" spans="4:7" x14ac:dyDescent="0.2">
      <c r="D15683" s="13"/>
      <c r="G15683" s="13"/>
    </row>
    <row r="15684" spans="4:7" x14ac:dyDescent="0.2">
      <c r="D15684" s="13"/>
      <c r="G15684" s="13"/>
    </row>
    <row r="15685" spans="4:7" x14ac:dyDescent="0.2">
      <c r="D15685" s="13"/>
      <c r="G15685" s="13"/>
    </row>
    <row r="15686" spans="4:7" x14ac:dyDescent="0.2">
      <c r="D15686" s="13"/>
      <c r="G15686" s="13"/>
    </row>
    <row r="15687" spans="4:7" x14ac:dyDescent="0.2">
      <c r="D15687" s="13"/>
      <c r="G15687" s="13"/>
    </row>
    <row r="15688" spans="4:7" x14ac:dyDescent="0.2">
      <c r="D15688" s="13"/>
      <c r="G15688" s="13"/>
    </row>
    <row r="15689" spans="4:7" x14ac:dyDescent="0.2">
      <c r="D15689" s="13"/>
      <c r="G15689" s="13"/>
    </row>
    <row r="15690" spans="4:7" x14ac:dyDescent="0.2">
      <c r="D15690" s="13"/>
      <c r="G15690" s="13"/>
    </row>
    <row r="15691" spans="4:7" x14ac:dyDescent="0.2">
      <c r="D15691" s="13"/>
      <c r="G15691" s="13"/>
    </row>
    <row r="15692" spans="4:7" x14ac:dyDescent="0.2">
      <c r="D15692" s="13"/>
      <c r="G15692" s="13"/>
    </row>
    <row r="15693" spans="4:7" x14ac:dyDescent="0.2">
      <c r="D15693" s="13"/>
      <c r="G15693" s="13"/>
    </row>
    <row r="15694" spans="4:7" x14ac:dyDescent="0.2">
      <c r="D15694" s="13"/>
      <c r="G15694" s="13"/>
    </row>
    <row r="15695" spans="4:7" x14ac:dyDescent="0.2">
      <c r="D15695" s="13"/>
      <c r="G15695" s="13"/>
    </row>
    <row r="15696" spans="4:7" x14ac:dyDescent="0.2">
      <c r="D15696" s="13"/>
      <c r="G15696" s="13"/>
    </row>
    <row r="15697" spans="4:7" x14ac:dyDescent="0.2">
      <c r="D15697" s="13"/>
      <c r="G15697" s="13"/>
    </row>
    <row r="15698" spans="4:7" x14ac:dyDescent="0.2">
      <c r="D15698" s="13"/>
      <c r="G15698" s="13"/>
    </row>
    <row r="15699" spans="4:7" x14ac:dyDescent="0.2">
      <c r="D15699" s="13"/>
      <c r="G15699" s="13"/>
    </row>
    <row r="15700" spans="4:7" x14ac:dyDescent="0.2">
      <c r="D15700" s="13"/>
      <c r="G15700" s="13"/>
    </row>
    <row r="15701" spans="4:7" x14ac:dyDescent="0.2">
      <c r="D15701" s="13"/>
      <c r="G15701" s="13"/>
    </row>
    <row r="15702" spans="4:7" x14ac:dyDescent="0.2">
      <c r="D15702" s="13"/>
      <c r="G15702" s="13"/>
    </row>
    <row r="15703" spans="4:7" x14ac:dyDescent="0.2">
      <c r="D15703" s="13"/>
      <c r="G15703" s="13"/>
    </row>
    <row r="15704" spans="4:7" x14ac:dyDescent="0.2">
      <c r="D15704" s="13"/>
      <c r="G15704" s="13"/>
    </row>
    <row r="15705" spans="4:7" x14ac:dyDescent="0.2">
      <c r="D15705" s="13"/>
      <c r="G15705" s="13"/>
    </row>
    <row r="15706" spans="4:7" x14ac:dyDescent="0.2">
      <c r="D15706" s="13"/>
      <c r="G15706" s="13"/>
    </row>
    <row r="15707" spans="4:7" x14ac:dyDescent="0.2">
      <c r="D15707" s="13"/>
      <c r="G15707" s="13"/>
    </row>
    <row r="15708" spans="4:7" x14ac:dyDescent="0.2">
      <c r="D15708" s="13"/>
      <c r="G15708" s="13"/>
    </row>
    <row r="15709" spans="4:7" x14ac:dyDescent="0.2">
      <c r="D15709" s="13"/>
      <c r="G15709" s="13"/>
    </row>
    <row r="15710" spans="4:7" x14ac:dyDescent="0.2">
      <c r="D15710" s="13"/>
      <c r="G15710" s="13"/>
    </row>
    <row r="15711" spans="4:7" x14ac:dyDescent="0.2">
      <c r="D15711" s="13"/>
      <c r="G15711" s="13"/>
    </row>
    <row r="15712" spans="4:7" x14ac:dyDescent="0.2">
      <c r="D15712" s="13"/>
      <c r="G15712" s="13"/>
    </row>
    <row r="15713" spans="4:7" x14ac:dyDescent="0.2">
      <c r="D15713" s="13"/>
      <c r="G15713" s="13"/>
    </row>
    <row r="15714" spans="4:7" x14ac:dyDescent="0.2">
      <c r="D15714" s="13"/>
      <c r="G15714" s="13"/>
    </row>
    <row r="15715" spans="4:7" x14ac:dyDescent="0.2">
      <c r="D15715" s="13"/>
      <c r="G15715" s="13"/>
    </row>
    <row r="15716" spans="4:7" x14ac:dyDescent="0.2">
      <c r="D15716" s="13"/>
      <c r="G15716" s="13"/>
    </row>
    <row r="15717" spans="4:7" x14ac:dyDescent="0.2">
      <c r="D15717" s="13"/>
      <c r="G15717" s="13"/>
    </row>
    <row r="15718" spans="4:7" x14ac:dyDescent="0.2">
      <c r="D15718" s="13"/>
      <c r="G15718" s="13"/>
    </row>
    <row r="15719" spans="4:7" x14ac:dyDescent="0.2">
      <c r="D15719" s="13"/>
      <c r="G15719" s="13"/>
    </row>
    <row r="15720" spans="4:7" x14ac:dyDescent="0.2">
      <c r="D15720" s="13"/>
      <c r="G15720" s="13"/>
    </row>
    <row r="15721" spans="4:7" x14ac:dyDescent="0.2">
      <c r="D15721" s="13"/>
      <c r="G15721" s="13"/>
    </row>
    <row r="15722" spans="4:7" x14ac:dyDescent="0.2">
      <c r="D15722" s="13"/>
      <c r="G15722" s="13"/>
    </row>
    <row r="15723" spans="4:7" x14ac:dyDescent="0.2">
      <c r="D15723" s="13"/>
      <c r="G15723" s="13"/>
    </row>
    <row r="15724" spans="4:7" x14ac:dyDescent="0.2">
      <c r="D15724" s="13"/>
      <c r="G15724" s="13"/>
    </row>
    <row r="15725" spans="4:7" x14ac:dyDescent="0.2">
      <c r="D15725" s="13"/>
      <c r="G15725" s="13"/>
    </row>
    <row r="15726" spans="4:7" x14ac:dyDescent="0.2">
      <c r="D15726" s="13"/>
      <c r="G15726" s="13"/>
    </row>
    <row r="15727" spans="4:7" x14ac:dyDescent="0.2">
      <c r="D15727" s="13"/>
      <c r="G15727" s="13"/>
    </row>
    <row r="15728" spans="4:7" x14ac:dyDescent="0.2">
      <c r="D15728" s="13"/>
      <c r="G15728" s="13"/>
    </row>
    <row r="15729" spans="4:7" x14ac:dyDescent="0.2">
      <c r="D15729" s="13"/>
      <c r="G15729" s="13"/>
    </row>
    <row r="15730" spans="4:7" x14ac:dyDescent="0.2">
      <c r="D15730" s="13"/>
      <c r="G15730" s="13"/>
    </row>
    <row r="15731" spans="4:7" x14ac:dyDescent="0.2">
      <c r="D15731" s="13"/>
      <c r="G15731" s="13"/>
    </row>
    <row r="15732" spans="4:7" x14ac:dyDescent="0.2">
      <c r="D15732" s="13"/>
      <c r="G15732" s="13"/>
    </row>
    <row r="15733" spans="4:7" x14ac:dyDescent="0.2">
      <c r="D15733" s="13"/>
      <c r="G15733" s="13"/>
    </row>
    <row r="15734" spans="4:7" x14ac:dyDescent="0.2">
      <c r="D15734" s="13"/>
      <c r="G15734" s="13"/>
    </row>
    <row r="15735" spans="4:7" x14ac:dyDescent="0.2">
      <c r="D15735" s="13"/>
      <c r="G15735" s="13"/>
    </row>
    <row r="15736" spans="4:7" x14ac:dyDescent="0.2">
      <c r="D15736" s="13"/>
      <c r="G15736" s="13"/>
    </row>
    <row r="15737" spans="4:7" x14ac:dyDescent="0.2">
      <c r="D15737" s="13"/>
      <c r="G15737" s="13"/>
    </row>
    <row r="15738" spans="4:7" x14ac:dyDescent="0.2">
      <c r="D15738" s="13"/>
      <c r="G15738" s="13"/>
    </row>
    <row r="15739" spans="4:7" x14ac:dyDescent="0.2">
      <c r="D15739" s="13"/>
      <c r="G15739" s="13"/>
    </row>
    <row r="15740" spans="4:7" x14ac:dyDescent="0.2">
      <c r="D15740" s="13"/>
      <c r="G15740" s="13"/>
    </row>
    <row r="15741" spans="4:7" x14ac:dyDescent="0.2">
      <c r="D15741" s="13"/>
      <c r="G15741" s="13"/>
    </row>
    <row r="15742" spans="4:7" x14ac:dyDescent="0.2">
      <c r="D15742" s="13"/>
      <c r="G15742" s="13"/>
    </row>
    <row r="15743" spans="4:7" x14ac:dyDescent="0.2">
      <c r="D15743" s="13"/>
      <c r="G15743" s="13"/>
    </row>
    <row r="15744" spans="4:7" x14ac:dyDescent="0.2">
      <c r="D15744" s="13"/>
      <c r="G15744" s="13"/>
    </row>
    <row r="15745" spans="4:7" x14ac:dyDescent="0.2">
      <c r="D15745" s="13"/>
      <c r="G15745" s="13"/>
    </row>
    <row r="15746" spans="4:7" x14ac:dyDescent="0.2">
      <c r="D15746" s="13"/>
      <c r="G15746" s="13"/>
    </row>
    <row r="15747" spans="4:7" x14ac:dyDescent="0.2">
      <c r="D15747" s="13"/>
      <c r="G15747" s="13"/>
    </row>
    <row r="15748" spans="4:7" x14ac:dyDescent="0.2">
      <c r="D15748" s="13"/>
      <c r="G15748" s="13"/>
    </row>
    <row r="15749" spans="4:7" x14ac:dyDescent="0.2">
      <c r="D15749" s="13"/>
      <c r="G15749" s="13"/>
    </row>
    <row r="15750" spans="4:7" x14ac:dyDescent="0.2">
      <c r="D15750" s="13"/>
      <c r="G15750" s="13"/>
    </row>
    <row r="15751" spans="4:7" x14ac:dyDescent="0.2">
      <c r="D15751" s="13"/>
      <c r="G15751" s="13"/>
    </row>
    <row r="15752" spans="4:7" x14ac:dyDescent="0.2">
      <c r="D15752" s="13"/>
      <c r="G15752" s="13"/>
    </row>
    <row r="15753" spans="4:7" x14ac:dyDescent="0.2">
      <c r="D15753" s="13"/>
      <c r="G15753" s="13"/>
    </row>
    <row r="15754" spans="4:7" x14ac:dyDescent="0.2">
      <c r="D15754" s="13"/>
      <c r="G15754" s="13"/>
    </row>
    <row r="15755" spans="4:7" x14ac:dyDescent="0.2">
      <c r="D15755" s="13"/>
      <c r="G15755" s="13"/>
    </row>
    <row r="15756" spans="4:7" x14ac:dyDescent="0.2">
      <c r="D15756" s="13"/>
      <c r="G15756" s="13"/>
    </row>
    <row r="15757" spans="4:7" x14ac:dyDescent="0.2">
      <c r="D15757" s="13"/>
      <c r="G15757" s="13"/>
    </row>
    <row r="15758" spans="4:7" x14ac:dyDescent="0.2">
      <c r="D15758" s="13"/>
      <c r="G15758" s="13"/>
    </row>
    <row r="15759" spans="4:7" x14ac:dyDescent="0.2">
      <c r="D15759" s="13"/>
      <c r="G15759" s="13"/>
    </row>
    <row r="15760" spans="4:7" x14ac:dyDescent="0.2">
      <c r="D15760" s="13"/>
      <c r="G15760" s="13"/>
    </row>
    <row r="15761" spans="4:7" x14ac:dyDescent="0.2">
      <c r="D15761" s="13"/>
      <c r="G15761" s="13"/>
    </row>
    <row r="15762" spans="4:7" x14ac:dyDescent="0.2">
      <c r="D15762" s="13"/>
      <c r="G15762" s="13"/>
    </row>
    <row r="15763" spans="4:7" x14ac:dyDescent="0.2">
      <c r="D15763" s="13"/>
      <c r="G15763" s="13"/>
    </row>
    <row r="15764" spans="4:7" x14ac:dyDescent="0.2">
      <c r="D15764" s="13"/>
      <c r="G15764" s="13"/>
    </row>
    <row r="15765" spans="4:7" x14ac:dyDescent="0.2">
      <c r="D15765" s="13"/>
      <c r="G15765" s="13"/>
    </row>
    <row r="15766" spans="4:7" x14ac:dyDescent="0.2">
      <c r="D15766" s="13"/>
      <c r="G15766" s="13"/>
    </row>
    <row r="15767" spans="4:7" x14ac:dyDescent="0.2">
      <c r="D15767" s="13"/>
      <c r="G15767" s="13"/>
    </row>
    <row r="15768" spans="4:7" x14ac:dyDescent="0.2">
      <c r="D15768" s="13"/>
      <c r="G15768" s="13"/>
    </row>
    <row r="15769" spans="4:7" x14ac:dyDescent="0.2">
      <c r="D15769" s="13"/>
      <c r="G15769" s="13"/>
    </row>
    <row r="15770" spans="4:7" x14ac:dyDescent="0.2">
      <c r="D15770" s="13"/>
      <c r="G15770" s="13"/>
    </row>
    <row r="15771" spans="4:7" x14ac:dyDescent="0.2">
      <c r="D15771" s="13"/>
      <c r="G15771" s="13"/>
    </row>
    <row r="15772" spans="4:7" x14ac:dyDescent="0.2">
      <c r="D15772" s="13"/>
      <c r="G15772" s="13"/>
    </row>
    <row r="15773" spans="4:7" x14ac:dyDescent="0.2">
      <c r="D15773" s="13"/>
      <c r="G15773" s="13"/>
    </row>
    <row r="15774" spans="4:7" x14ac:dyDescent="0.2">
      <c r="D15774" s="13"/>
      <c r="G15774" s="13"/>
    </row>
    <row r="15775" spans="4:7" x14ac:dyDescent="0.2">
      <c r="D15775" s="13"/>
      <c r="G15775" s="13"/>
    </row>
    <row r="15776" spans="4:7" x14ac:dyDescent="0.2">
      <c r="D15776" s="13"/>
      <c r="G15776" s="13"/>
    </row>
    <row r="15777" spans="4:7" x14ac:dyDescent="0.2">
      <c r="D15777" s="13"/>
      <c r="G15777" s="13"/>
    </row>
    <row r="15778" spans="4:7" x14ac:dyDescent="0.2">
      <c r="D15778" s="13"/>
      <c r="G15778" s="13"/>
    </row>
    <row r="15779" spans="4:7" x14ac:dyDescent="0.2">
      <c r="D15779" s="13"/>
      <c r="G15779" s="13"/>
    </row>
    <row r="15780" spans="4:7" x14ac:dyDescent="0.2">
      <c r="D15780" s="13"/>
      <c r="G15780" s="13"/>
    </row>
    <row r="15781" spans="4:7" x14ac:dyDescent="0.2">
      <c r="D15781" s="13"/>
      <c r="G15781" s="13"/>
    </row>
    <row r="15782" spans="4:7" x14ac:dyDescent="0.2">
      <c r="D15782" s="13"/>
      <c r="G15782" s="13"/>
    </row>
    <row r="15783" spans="4:7" x14ac:dyDescent="0.2">
      <c r="D15783" s="13"/>
      <c r="G15783" s="13"/>
    </row>
    <row r="15784" spans="4:7" x14ac:dyDescent="0.2">
      <c r="D15784" s="13"/>
      <c r="G15784" s="13"/>
    </row>
    <row r="15785" spans="4:7" x14ac:dyDescent="0.2">
      <c r="D15785" s="13"/>
      <c r="G15785" s="13"/>
    </row>
    <row r="15786" spans="4:7" x14ac:dyDescent="0.2">
      <c r="D15786" s="13"/>
      <c r="G15786" s="13"/>
    </row>
    <row r="15787" spans="4:7" x14ac:dyDescent="0.2">
      <c r="D15787" s="13"/>
      <c r="G15787" s="13"/>
    </row>
    <row r="15788" spans="4:7" x14ac:dyDescent="0.2">
      <c r="D15788" s="13"/>
      <c r="G15788" s="13"/>
    </row>
    <row r="15789" spans="4:7" x14ac:dyDescent="0.2">
      <c r="D15789" s="13"/>
      <c r="G15789" s="13"/>
    </row>
    <row r="15790" spans="4:7" x14ac:dyDescent="0.2">
      <c r="D15790" s="13"/>
      <c r="G15790" s="13"/>
    </row>
    <row r="15791" spans="4:7" x14ac:dyDescent="0.2">
      <c r="D15791" s="13"/>
      <c r="G15791" s="13"/>
    </row>
    <row r="15792" spans="4:7" x14ac:dyDescent="0.2">
      <c r="D15792" s="13"/>
      <c r="G15792" s="13"/>
    </row>
    <row r="15793" spans="4:7" x14ac:dyDescent="0.2">
      <c r="D15793" s="13"/>
      <c r="G15793" s="13"/>
    </row>
    <row r="15794" spans="4:7" x14ac:dyDescent="0.2">
      <c r="D15794" s="13"/>
      <c r="G15794" s="13"/>
    </row>
    <row r="15795" spans="4:7" x14ac:dyDescent="0.2">
      <c r="D15795" s="13"/>
      <c r="G15795" s="13"/>
    </row>
    <row r="15796" spans="4:7" x14ac:dyDescent="0.2">
      <c r="D15796" s="13"/>
      <c r="G15796" s="13"/>
    </row>
    <row r="15797" spans="4:7" x14ac:dyDescent="0.2">
      <c r="D15797" s="13"/>
      <c r="G15797" s="13"/>
    </row>
    <row r="15798" spans="4:7" x14ac:dyDescent="0.2">
      <c r="D15798" s="13"/>
      <c r="G15798" s="13"/>
    </row>
    <row r="15799" spans="4:7" x14ac:dyDescent="0.2">
      <c r="D15799" s="13"/>
      <c r="G15799" s="13"/>
    </row>
    <row r="15800" spans="4:7" x14ac:dyDescent="0.2">
      <c r="D15800" s="13"/>
      <c r="G15800" s="13"/>
    </row>
    <row r="15801" spans="4:7" x14ac:dyDescent="0.2">
      <c r="D15801" s="13"/>
      <c r="G15801" s="13"/>
    </row>
    <row r="15802" spans="4:7" x14ac:dyDescent="0.2">
      <c r="D15802" s="13"/>
      <c r="G15802" s="13"/>
    </row>
    <row r="15803" spans="4:7" x14ac:dyDescent="0.2">
      <c r="D15803" s="13"/>
      <c r="G15803" s="13"/>
    </row>
    <row r="15804" spans="4:7" x14ac:dyDescent="0.2">
      <c r="D15804" s="13"/>
      <c r="G15804" s="13"/>
    </row>
    <row r="15805" spans="4:7" x14ac:dyDescent="0.2">
      <c r="D15805" s="13"/>
      <c r="G15805" s="13"/>
    </row>
    <row r="15806" spans="4:7" x14ac:dyDescent="0.2">
      <c r="D15806" s="13"/>
      <c r="G15806" s="13"/>
    </row>
    <row r="15807" spans="4:7" x14ac:dyDescent="0.2">
      <c r="D15807" s="13"/>
      <c r="G15807" s="13"/>
    </row>
    <row r="15808" spans="4:7" x14ac:dyDescent="0.2">
      <c r="D15808" s="13"/>
      <c r="G15808" s="13"/>
    </row>
    <row r="15809" spans="4:7" x14ac:dyDescent="0.2">
      <c r="D15809" s="13"/>
      <c r="G15809" s="13"/>
    </row>
    <row r="15810" spans="4:7" x14ac:dyDescent="0.2">
      <c r="D15810" s="13"/>
      <c r="G15810" s="13"/>
    </row>
    <row r="15811" spans="4:7" x14ac:dyDescent="0.2">
      <c r="D15811" s="13"/>
      <c r="G15811" s="13"/>
    </row>
    <row r="15812" spans="4:7" x14ac:dyDescent="0.2">
      <c r="D15812" s="13"/>
      <c r="G15812" s="13"/>
    </row>
    <row r="15813" spans="4:7" x14ac:dyDescent="0.2">
      <c r="D15813" s="13"/>
      <c r="G15813" s="13"/>
    </row>
    <row r="15814" spans="4:7" x14ac:dyDescent="0.2">
      <c r="D15814" s="13"/>
      <c r="G15814" s="13"/>
    </row>
    <row r="15815" spans="4:7" x14ac:dyDescent="0.2">
      <c r="D15815" s="13"/>
      <c r="G15815" s="13"/>
    </row>
    <row r="15816" spans="4:7" x14ac:dyDescent="0.2">
      <c r="D15816" s="13"/>
      <c r="G15816" s="13"/>
    </row>
    <row r="15817" spans="4:7" x14ac:dyDescent="0.2">
      <c r="D15817" s="13"/>
      <c r="G15817" s="13"/>
    </row>
    <row r="15818" spans="4:7" x14ac:dyDescent="0.2">
      <c r="D15818" s="13"/>
      <c r="G15818" s="13"/>
    </row>
    <row r="15819" spans="4:7" x14ac:dyDescent="0.2">
      <c r="D15819" s="13"/>
      <c r="G15819" s="13"/>
    </row>
    <row r="15820" spans="4:7" x14ac:dyDescent="0.2">
      <c r="D15820" s="13"/>
      <c r="G15820" s="13"/>
    </row>
    <row r="15821" spans="4:7" x14ac:dyDescent="0.2">
      <c r="D15821" s="13"/>
      <c r="G15821" s="13"/>
    </row>
    <row r="15822" spans="4:7" x14ac:dyDescent="0.2">
      <c r="D15822" s="13"/>
      <c r="G15822" s="13"/>
    </row>
    <row r="15823" spans="4:7" x14ac:dyDescent="0.2">
      <c r="D15823" s="13"/>
      <c r="G15823" s="13"/>
    </row>
    <row r="15824" spans="4:7" x14ac:dyDescent="0.2">
      <c r="D15824" s="13"/>
      <c r="G15824" s="13"/>
    </row>
    <row r="15825" spans="4:7" x14ac:dyDescent="0.2">
      <c r="D15825" s="13"/>
      <c r="G15825" s="13"/>
    </row>
    <row r="15826" spans="4:7" x14ac:dyDescent="0.2">
      <c r="D15826" s="13"/>
      <c r="G15826" s="13"/>
    </row>
    <row r="15827" spans="4:7" x14ac:dyDescent="0.2">
      <c r="D15827" s="13"/>
      <c r="G15827" s="13"/>
    </row>
    <row r="15828" spans="4:7" x14ac:dyDescent="0.2">
      <c r="D15828" s="13"/>
      <c r="G15828" s="13"/>
    </row>
    <row r="15829" spans="4:7" x14ac:dyDescent="0.2">
      <c r="D15829" s="13"/>
      <c r="G15829" s="13"/>
    </row>
    <row r="15830" spans="4:7" x14ac:dyDescent="0.2">
      <c r="D15830" s="13"/>
      <c r="G15830" s="13"/>
    </row>
    <row r="15831" spans="4:7" x14ac:dyDescent="0.2">
      <c r="D15831" s="13"/>
      <c r="G15831" s="13"/>
    </row>
    <row r="15832" spans="4:7" x14ac:dyDescent="0.2">
      <c r="D15832" s="13"/>
      <c r="G15832" s="13"/>
    </row>
    <row r="15833" spans="4:7" x14ac:dyDescent="0.2">
      <c r="D15833" s="13"/>
      <c r="G15833" s="13"/>
    </row>
    <row r="15834" spans="4:7" x14ac:dyDescent="0.2">
      <c r="D15834" s="13"/>
      <c r="G15834" s="13"/>
    </row>
    <row r="15835" spans="4:7" x14ac:dyDescent="0.2">
      <c r="D15835" s="13"/>
      <c r="G15835" s="13"/>
    </row>
    <row r="15836" spans="4:7" x14ac:dyDescent="0.2">
      <c r="D15836" s="13"/>
      <c r="G15836" s="13"/>
    </row>
    <row r="15837" spans="4:7" x14ac:dyDescent="0.2">
      <c r="D15837" s="13"/>
      <c r="G15837" s="13"/>
    </row>
    <row r="15838" spans="4:7" x14ac:dyDescent="0.2">
      <c r="D15838" s="13"/>
      <c r="G15838" s="13"/>
    </row>
    <row r="15839" spans="4:7" x14ac:dyDescent="0.2">
      <c r="D15839" s="13"/>
      <c r="G15839" s="13"/>
    </row>
    <row r="15840" spans="4:7" x14ac:dyDescent="0.2">
      <c r="D15840" s="13"/>
      <c r="G15840" s="13"/>
    </row>
    <row r="15841" spans="4:7" x14ac:dyDescent="0.2">
      <c r="D15841" s="13"/>
      <c r="G15841" s="13"/>
    </row>
    <row r="15842" spans="4:7" x14ac:dyDescent="0.2">
      <c r="D15842" s="13"/>
      <c r="G15842" s="13"/>
    </row>
    <row r="15843" spans="4:7" x14ac:dyDescent="0.2">
      <c r="D15843" s="13"/>
      <c r="G15843" s="13"/>
    </row>
    <row r="15844" spans="4:7" x14ac:dyDescent="0.2">
      <c r="D15844" s="13"/>
      <c r="G15844" s="13"/>
    </row>
    <row r="15845" spans="4:7" x14ac:dyDescent="0.2">
      <c r="D15845" s="13"/>
      <c r="G15845" s="13"/>
    </row>
    <row r="15846" spans="4:7" x14ac:dyDescent="0.2">
      <c r="D15846" s="13"/>
      <c r="G15846" s="13"/>
    </row>
    <row r="15847" spans="4:7" x14ac:dyDescent="0.2">
      <c r="D15847" s="13"/>
      <c r="G15847" s="13"/>
    </row>
    <row r="15848" spans="4:7" x14ac:dyDescent="0.2">
      <c r="D15848" s="13"/>
      <c r="G15848" s="13"/>
    </row>
    <row r="15849" spans="4:7" x14ac:dyDescent="0.2">
      <c r="D15849" s="13"/>
      <c r="G15849" s="13"/>
    </row>
    <row r="15850" spans="4:7" x14ac:dyDescent="0.2">
      <c r="D15850" s="13"/>
      <c r="G15850" s="13"/>
    </row>
    <row r="15851" spans="4:7" x14ac:dyDescent="0.2">
      <c r="D15851" s="13"/>
      <c r="G15851" s="13"/>
    </row>
    <row r="15852" spans="4:7" x14ac:dyDescent="0.2">
      <c r="D15852" s="13"/>
      <c r="G15852" s="13"/>
    </row>
    <row r="15853" spans="4:7" x14ac:dyDescent="0.2">
      <c r="D15853" s="13"/>
      <c r="G15853" s="13"/>
    </row>
    <row r="15854" spans="4:7" x14ac:dyDescent="0.2">
      <c r="D15854" s="13"/>
      <c r="G15854" s="13"/>
    </row>
    <row r="15855" spans="4:7" x14ac:dyDescent="0.2">
      <c r="D15855" s="13"/>
      <c r="G15855" s="13"/>
    </row>
    <row r="15856" spans="4:7" x14ac:dyDescent="0.2">
      <c r="D15856" s="13"/>
      <c r="G15856" s="13"/>
    </row>
    <row r="15857" spans="4:7" x14ac:dyDescent="0.2">
      <c r="D15857" s="13"/>
      <c r="G15857" s="13"/>
    </row>
    <row r="15858" spans="4:7" x14ac:dyDescent="0.2">
      <c r="D15858" s="13"/>
      <c r="G15858" s="13"/>
    </row>
    <row r="15859" spans="4:7" x14ac:dyDescent="0.2">
      <c r="D15859" s="13"/>
      <c r="G15859" s="13"/>
    </row>
    <row r="15860" spans="4:7" x14ac:dyDescent="0.2">
      <c r="D15860" s="13"/>
      <c r="G15860" s="13"/>
    </row>
    <row r="15861" spans="4:7" x14ac:dyDescent="0.2">
      <c r="D15861" s="13"/>
      <c r="G15861" s="13"/>
    </row>
    <row r="15862" spans="4:7" x14ac:dyDescent="0.2">
      <c r="D15862" s="13"/>
      <c r="G15862" s="13"/>
    </row>
    <row r="15863" spans="4:7" x14ac:dyDescent="0.2">
      <c r="D15863" s="13"/>
      <c r="G15863" s="13"/>
    </row>
    <row r="15864" spans="4:7" x14ac:dyDescent="0.2">
      <c r="D15864" s="13"/>
      <c r="G15864" s="13"/>
    </row>
    <row r="15865" spans="4:7" x14ac:dyDescent="0.2">
      <c r="D15865" s="13"/>
      <c r="G15865" s="13"/>
    </row>
    <row r="15866" spans="4:7" x14ac:dyDescent="0.2">
      <c r="D15866" s="13"/>
      <c r="G15866" s="13"/>
    </row>
    <row r="15867" spans="4:7" x14ac:dyDescent="0.2">
      <c r="D15867" s="13"/>
      <c r="G15867" s="13"/>
    </row>
    <row r="15868" spans="4:7" x14ac:dyDescent="0.2">
      <c r="D15868" s="13"/>
      <c r="G15868" s="13"/>
    </row>
    <row r="15869" spans="4:7" x14ac:dyDescent="0.2">
      <c r="D15869" s="13"/>
      <c r="G15869" s="13"/>
    </row>
    <row r="15870" spans="4:7" x14ac:dyDescent="0.2">
      <c r="D15870" s="13"/>
      <c r="G15870" s="13"/>
    </row>
    <row r="15871" spans="4:7" x14ac:dyDescent="0.2">
      <c r="D15871" s="13"/>
      <c r="G15871" s="13"/>
    </row>
    <row r="15872" spans="4:7" x14ac:dyDescent="0.2">
      <c r="D15872" s="13"/>
      <c r="G15872" s="13"/>
    </row>
    <row r="15873" spans="4:7" x14ac:dyDescent="0.2">
      <c r="D15873" s="13"/>
      <c r="G15873" s="13"/>
    </row>
    <row r="15874" spans="4:7" x14ac:dyDescent="0.2">
      <c r="D15874" s="13"/>
      <c r="G15874" s="13"/>
    </row>
    <row r="15875" spans="4:7" x14ac:dyDescent="0.2">
      <c r="D15875" s="13"/>
      <c r="G15875" s="13"/>
    </row>
    <row r="15876" spans="4:7" x14ac:dyDescent="0.2">
      <c r="D15876" s="13"/>
      <c r="G15876" s="13"/>
    </row>
    <row r="15877" spans="4:7" x14ac:dyDescent="0.2">
      <c r="D15877" s="13"/>
      <c r="G15877" s="13"/>
    </row>
    <row r="15878" spans="4:7" x14ac:dyDescent="0.2">
      <c r="D15878" s="13"/>
      <c r="G15878" s="13"/>
    </row>
    <row r="15879" spans="4:7" x14ac:dyDescent="0.2">
      <c r="D15879" s="13"/>
      <c r="G15879" s="13"/>
    </row>
    <row r="15880" spans="4:7" x14ac:dyDescent="0.2">
      <c r="D15880" s="13"/>
      <c r="G15880" s="13"/>
    </row>
    <row r="15881" spans="4:7" x14ac:dyDescent="0.2">
      <c r="D15881" s="13"/>
      <c r="G15881" s="13"/>
    </row>
    <row r="15882" spans="4:7" x14ac:dyDescent="0.2">
      <c r="D15882" s="13"/>
      <c r="G15882" s="13"/>
    </row>
    <row r="15883" spans="4:7" x14ac:dyDescent="0.2">
      <c r="D15883" s="13"/>
      <c r="G15883" s="13"/>
    </row>
    <row r="15884" spans="4:7" x14ac:dyDescent="0.2">
      <c r="D15884" s="13"/>
      <c r="G15884" s="13"/>
    </row>
    <row r="15885" spans="4:7" x14ac:dyDescent="0.2">
      <c r="D15885" s="13"/>
      <c r="G15885" s="13"/>
    </row>
    <row r="15886" spans="4:7" x14ac:dyDescent="0.2">
      <c r="D15886" s="13"/>
      <c r="G15886" s="13"/>
    </row>
    <row r="15887" spans="4:7" x14ac:dyDescent="0.2">
      <c r="D15887" s="13"/>
      <c r="G15887" s="13"/>
    </row>
    <row r="15888" spans="4:7" x14ac:dyDescent="0.2">
      <c r="D15888" s="13"/>
      <c r="G15888" s="13"/>
    </row>
    <row r="15889" spans="4:7" x14ac:dyDescent="0.2">
      <c r="D15889" s="13"/>
      <c r="G15889" s="13"/>
    </row>
    <row r="15890" spans="4:7" x14ac:dyDescent="0.2">
      <c r="D15890" s="13"/>
      <c r="G15890" s="13"/>
    </row>
    <row r="15891" spans="4:7" x14ac:dyDescent="0.2">
      <c r="D15891" s="13"/>
      <c r="G15891" s="13"/>
    </row>
    <row r="15892" spans="4:7" x14ac:dyDescent="0.2">
      <c r="D15892" s="13"/>
      <c r="G15892" s="13"/>
    </row>
    <row r="15893" spans="4:7" x14ac:dyDescent="0.2">
      <c r="D15893" s="13"/>
      <c r="G15893" s="13"/>
    </row>
    <row r="15894" spans="4:7" x14ac:dyDescent="0.2">
      <c r="D15894" s="13"/>
      <c r="G15894" s="13"/>
    </row>
    <row r="15895" spans="4:7" x14ac:dyDescent="0.2">
      <c r="D15895" s="13"/>
      <c r="G15895" s="13"/>
    </row>
    <row r="15896" spans="4:7" x14ac:dyDescent="0.2">
      <c r="D15896" s="13"/>
      <c r="G15896" s="13"/>
    </row>
    <row r="15897" spans="4:7" x14ac:dyDescent="0.2">
      <c r="D15897" s="13"/>
      <c r="G15897" s="13"/>
    </row>
    <row r="15898" spans="4:7" x14ac:dyDescent="0.2">
      <c r="D15898" s="13"/>
      <c r="G15898" s="13"/>
    </row>
    <row r="15899" spans="4:7" x14ac:dyDescent="0.2">
      <c r="D15899" s="13"/>
      <c r="G15899" s="13"/>
    </row>
    <row r="15900" spans="4:7" x14ac:dyDescent="0.2">
      <c r="D15900" s="13"/>
      <c r="G15900" s="13"/>
    </row>
    <row r="15901" spans="4:7" x14ac:dyDescent="0.2">
      <c r="D15901" s="13"/>
      <c r="G15901" s="13"/>
    </row>
    <row r="15902" spans="4:7" x14ac:dyDescent="0.2">
      <c r="D15902" s="13"/>
      <c r="G15902" s="13"/>
    </row>
    <row r="15903" spans="4:7" x14ac:dyDescent="0.2">
      <c r="D15903" s="13"/>
      <c r="G15903" s="13"/>
    </row>
    <row r="15904" spans="4:7" x14ac:dyDescent="0.2">
      <c r="D15904" s="13"/>
      <c r="G15904" s="13"/>
    </row>
    <row r="15905" spans="4:7" x14ac:dyDescent="0.2">
      <c r="D15905" s="13"/>
      <c r="G15905" s="13"/>
    </row>
    <row r="15906" spans="4:7" x14ac:dyDescent="0.2">
      <c r="D15906" s="13"/>
      <c r="G15906" s="13"/>
    </row>
    <row r="15907" spans="4:7" x14ac:dyDescent="0.2">
      <c r="D15907" s="13"/>
      <c r="G15907" s="13"/>
    </row>
    <row r="15908" spans="4:7" x14ac:dyDescent="0.2">
      <c r="D15908" s="13"/>
      <c r="G15908" s="13"/>
    </row>
    <row r="15909" spans="4:7" x14ac:dyDescent="0.2">
      <c r="D15909" s="13"/>
      <c r="G15909" s="13"/>
    </row>
    <row r="15910" spans="4:7" x14ac:dyDescent="0.2">
      <c r="D15910" s="13"/>
      <c r="G15910" s="13"/>
    </row>
    <row r="15911" spans="4:7" x14ac:dyDescent="0.2">
      <c r="D15911" s="13"/>
      <c r="G15911" s="13"/>
    </row>
    <row r="15912" spans="4:7" x14ac:dyDescent="0.2">
      <c r="D15912" s="13"/>
      <c r="G15912" s="13"/>
    </row>
    <row r="15913" spans="4:7" x14ac:dyDescent="0.2">
      <c r="D15913" s="13"/>
      <c r="G15913" s="13"/>
    </row>
    <row r="15914" spans="4:7" x14ac:dyDescent="0.2">
      <c r="D15914" s="13"/>
      <c r="G15914" s="13"/>
    </row>
    <row r="15915" spans="4:7" x14ac:dyDescent="0.2">
      <c r="D15915" s="13"/>
      <c r="G15915" s="13"/>
    </row>
    <row r="15916" spans="4:7" x14ac:dyDescent="0.2">
      <c r="D15916" s="13"/>
      <c r="G15916" s="13"/>
    </row>
    <row r="15917" spans="4:7" x14ac:dyDescent="0.2">
      <c r="D15917" s="13"/>
      <c r="G15917" s="13"/>
    </row>
    <row r="15918" spans="4:7" x14ac:dyDescent="0.2">
      <c r="D15918" s="13"/>
      <c r="G15918" s="13"/>
    </row>
    <row r="15919" spans="4:7" x14ac:dyDescent="0.2">
      <c r="D15919" s="13"/>
      <c r="G15919" s="13"/>
    </row>
    <row r="15920" spans="4:7" x14ac:dyDescent="0.2">
      <c r="D15920" s="13"/>
      <c r="G15920" s="13"/>
    </row>
    <row r="15921" spans="4:7" x14ac:dyDescent="0.2">
      <c r="D15921" s="13"/>
      <c r="G15921" s="13"/>
    </row>
    <row r="15922" spans="4:7" x14ac:dyDescent="0.2">
      <c r="D15922" s="13"/>
      <c r="G15922" s="13"/>
    </row>
    <row r="15923" spans="4:7" x14ac:dyDescent="0.2">
      <c r="D15923" s="13"/>
      <c r="G15923" s="13"/>
    </row>
    <row r="15924" spans="4:7" x14ac:dyDescent="0.2">
      <c r="D15924" s="13"/>
      <c r="G15924" s="13"/>
    </row>
    <row r="15925" spans="4:7" x14ac:dyDescent="0.2">
      <c r="D15925" s="13"/>
      <c r="G15925" s="13"/>
    </row>
    <row r="15926" spans="4:7" x14ac:dyDescent="0.2">
      <c r="D15926" s="13"/>
      <c r="G15926" s="13"/>
    </row>
    <row r="15927" spans="4:7" x14ac:dyDescent="0.2">
      <c r="D15927" s="13"/>
      <c r="G15927" s="13"/>
    </row>
    <row r="15928" spans="4:7" x14ac:dyDescent="0.2">
      <c r="D15928" s="13"/>
      <c r="G15928" s="13"/>
    </row>
    <row r="15929" spans="4:7" x14ac:dyDescent="0.2">
      <c r="D15929" s="13"/>
      <c r="G15929" s="13"/>
    </row>
    <row r="15930" spans="4:7" x14ac:dyDescent="0.2">
      <c r="D15930" s="13"/>
      <c r="G15930" s="13"/>
    </row>
    <row r="15931" spans="4:7" x14ac:dyDescent="0.2">
      <c r="D15931" s="13"/>
      <c r="G15931" s="13"/>
    </row>
    <row r="15932" spans="4:7" x14ac:dyDescent="0.2">
      <c r="D15932" s="13"/>
      <c r="G15932" s="13"/>
    </row>
    <row r="15933" spans="4:7" x14ac:dyDescent="0.2">
      <c r="D15933" s="13"/>
      <c r="G15933" s="13"/>
    </row>
    <row r="15934" spans="4:7" x14ac:dyDescent="0.2">
      <c r="D15934" s="13"/>
      <c r="G15934" s="13"/>
    </row>
    <row r="15935" spans="4:7" x14ac:dyDescent="0.2">
      <c r="D15935" s="13"/>
      <c r="G15935" s="13"/>
    </row>
    <row r="15936" spans="4:7" x14ac:dyDescent="0.2">
      <c r="D15936" s="13"/>
      <c r="G15936" s="13"/>
    </row>
    <row r="15937" spans="4:7" x14ac:dyDescent="0.2">
      <c r="D15937" s="13"/>
      <c r="G15937" s="13"/>
    </row>
    <row r="15938" spans="4:7" x14ac:dyDescent="0.2">
      <c r="D15938" s="13"/>
      <c r="G15938" s="13"/>
    </row>
    <row r="15939" spans="4:7" x14ac:dyDescent="0.2">
      <c r="D15939" s="13"/>
      <c r="G15939" s="13"/>
    </row>
    <row r="15940" spans="4:7" x14ac:dyDescent="0.2">
      <c r="D15940" s="13"/>
      <c r="G15940" s="13"/>
    </row>
    <row r="15941" spans="4:7" x14ac:dyDescent="0.2">
      <c r="D15941" s="13"/>
      <c r="G15941" s="13"/>
    </row>
    <row r="15942" spans="4:7" x14ac:dyDescent="0.2">
      <c r="D15942" s="13"/>
      <c r="G15942" s="13"/>
    </row>
    <row r="15943" spans="4:7" x14ac:dyDescent="0.2">
      <c r="D15943" s="13"/>
      <c r="G15943" s="13"/>
    </row>
    <row r="15944" spans="4:7" x14ac:dyDescent="0.2">
      <c r="D15944" s="13"/>
      <c r="G15944" s="13"/>
    </row>
    <row r="15945" spans="4:7" x14ac:dyDescent="0.2">
      <c r="D15945" s="13"/>
      <c r="G15945" s="13"/>
    </row>
    <row r="15946" spans="4:7" x14ac:dyDescent="0.2">
      <c r="D15946" s="13"/>
      <c r="G15946" s="13"/>
    </row>
    <row r="15947" spans="4:7" x14ac:dyDescent="0.2">
      <c r="D15947" s="13"/>
      <c r="G15947" s="13"/>
    </row>
    <row r="15948" spans="4:7" x14ac:dyDescent="0.2">
      <c r="D15948" s="13"/>
      <c r="G15948" s="13"/>
    </row>
    <row r="15949" spans="4:7" x14ac:dyDescent="0.2">
      <c r="D15949" s="13"/>
      <c r="G15949" s="13"/>
    </row>
    <row r="15950" spans="4:7" x14ac:dyDescent="0.2">
      <c r="D15950" s="13"/>
      <c r="G15950" s="13"/>
    </row>
    <row r="15951" spans="4:7" x14ac:dyDescent="0.2">
      <c r="D15951" s="13"/>
      <c r="G15951" s="13"/>
    </row>
    <row r="15952" spans="4:7" x14ac:dyDescent="0.2">
      <c r="D15952" s="13"/>
      <c r="G15952" s="13"/>
    </row>
    <row r="15953" spans="4:7" x14ac:dyDescent="0.2">
      <c r="D15953" s="13"/>
      <c r="G15953" s="13"/>
    </row>
    <row r="15954" spans="4:7" x14ac:dyDescent="0.2">
      <c r="D15954" s="13"/>
      <c r="G15954" s="13"/>
    </row>
    <row r="15955" spans="4:7" x14ac:dyDescent="0.2">
      <c r="D15955" s="13"/>
      <c r="G15955" s="13"/>
    </row>
    <row r="15956" spans="4:7" x14ac:dyDescent="0.2">
      <c r="D15956" s="13"/>
      <c r="G15956" s="13"/>
    </row>
    <row r="15957" spans="4:7" x14ac:dyDescent="0.2">
      <c r="D15957" s="13"/>
      <c r="G15957" s="13"/>
    </row>
    <row r="15958" spans="4:7" x14ac:dyDescent="0.2">
      <c r="D15958" s="13"/>
      <c r="G15958" s="13"/>
    </row>
    <row r="15959" spans="4:7" x14ac:dyDescent="0.2">
      <c r="D15959" s="13"/>
      <c r="G15959" s="13"/>
    </row>
    <row r="15960" spans="4:7" x14ac:dyDescent="0.2">
      <c r="D15960" s="13"/>
      <c r="G15960" s="13"/>
    </row>
    <row r="15961" spans="4:7" x14ac:dyDescent="0.2">
      <c r="D15961" s="13"/>
      <c r="G15961" s="13"/>
    </row>
    <row r="15962" spans="4:7" x14ac:dyDescent="0.2">
      <c r="D15962" s="13"/>
      <c r="G15962" s="13"/>
    </row>
    <row r="15963" spans="4:7" x14ac:dyDescent="0.2">
      <c r="D15963" s="13"/>
      <c r="G15963" s="13"/>
    </row>
    <row r="15964" spans="4:7" x14ac:dyDescent="0.2">
      <c r="D15964" s="13"/>
      <c r="G15964" s="13"/>
    </row>
    <row r="15965" spans="4:7" x14ac:dyDescent="0.2">
      <c r="D15965" s="13"/>
      <c r="G15965" s="13"/>
    </row>
    <row r="15966" spans="4:7" x14ac:dyDescent="0.2">
      <c r="D15966" s="13"/>
      <c r="G15966" s="13"/>
    </row>
    <row r="15967" spans="4:7" x14ac:dyDescent="0.2">
      <c r="D15967" s="13"/>
      <c r="G15967" s="13"/>
    </row>
    <row r="15968" spans="4:7" x14ac:dyDescent="0.2">
      <c r="D15968" s="13"/>
      <c r="G15968" s="13"/>
    </row>
    <row r="15969" spans="4:7" x14ac:dyDescent="0.2">
      <c r="D15969" s="13"/>
      <c r="G15969" s="13"/>
    </row>
    <row r="15970" spans="4:7" x14ac:dyDescent="0.2">
      <c r="D15970" s="13"/>
      <c r="G15970" s="13"/>
    </row>
    <row r="15971" spans="4:7" x14ac:dyDescent="0.2">
      <c r="D15971" s="13"/>
      <c r="G15971" s="13"/>
    </row>
    <row r="15972" spans="4:7" x14ac:dyDescent="0.2">
      <c r="D15972" s="13"/>
      <c r="G15972" s="13"/>
    </row>
    <row r="15973" spans="4:7" x14ac:dyDescent="0.2">
      <c r="D15973" s="13"/>
      <c r="G15973" s="13"/>
    </row>
    <row r="15974" spans="4:7" x14ac:dyDescent="0.2">
      <c r="D15974" s="13"/>
      <c r="G15974" s="13"/>
    </row>
    <row r="15975" spans="4:7" x14ac:dyDescent="0.2">
      <c r="D15975" s="13"/>
      <c r="G15975" s="13"/>
    </row>
    <row r="15976" spans="4:7" x14ac:dyDescent="0.2">
      <c r="D15976" s="13"/>
      <c r="G15976" s="13"/>
    </row>
    <row r="15977" spans="4:7" x14ac:dyDescent="0.2">
      <c r="D15977" s="13"/>
      <c r="G15977" s="13"/>
    </row>
    <row r="15978" spans="4:7" x14ac:dyDescent="0.2">
      <c r="D15978" s="13"/>
      <c r="G15978" s="13"/>
    </row>
    <row r="15979" spans="4:7" x14ac:dyDescent="0.2">
      <c r="D15979" s="13"/>
      <c r="G15979" s="13"/>
    </row>
    <row r="15980" spans="4:7" x14ac:dyDescent="0.2">
      <c r="D15980" s="13"/>
      <c r="G15980" s="13"/>
    </row>
    <row r="15981" spans="4:7" x14ac:dyDescent="0.2">
      <c r="D15981" s="13"/>
      <c r="G15981" s="13"/>
    </row>
    <row r="15982" spans="4:7" x14ac:dyDescent="0.2">
      <c r="D15982" s="13"/>
      <c r="G15982" s="13"/>
    </row>
    <row r="15983" spans="4:7" x14ac:dyDescent="0.2">
      <c r="D15983" s="13"/>
      <c r="G15983" s="13"/>
    </row>
    <row r="15984" spans="4:7" x14ac:dyDescent="0.2">
      <c r="D15984" s="13"/>
      <c r="G15984" s="13"/>
    </row>
    <row r="15985" spans="4:7" x14ac:dyDescent="0.2">
      <c r="D15985" s="13"/>
      <c r="G15985" s="13"/>
    </row>
    <row r="15986" spans="4:7" x14ac:dyDescent="0.2">
      <c r="D15986" s="13"/>
      <c r="G15986" s="13"/>
    </row>
    <row r="15987" spans="4:7" x14ac:dyDescent="0.2">
      <c r="D15987" s="13"/>
      <c r="G15987" s="13"/>
    </row>
    <row r="15988" spans="4:7" x14ac:dyDescent="0.2">
      <c r="D15988" s="13"/>
      <c r="G15988" s="13"/>
    </row>
    <row r="15989" spans="4:7" x14ac:dyDescent="0.2">
      <c r="D15989" s="13"/>
      <c r="G15989" s="13"/>
    </row>
    <row r="15990" spans="4:7" x14ac:dyDescent="0.2">
      <c r="D15990" s="13"/>
      <c r="G15990" s="13"/>
    </row>
    <row r="15991" spans="4:7" x14ac:dyDescent="0.2">
      <c r="D15991" s="13"/>
      <c r="G15991" s="13"/>
    </row>
    <row r="15992" spans="4:7" x14ac:dyDescent="0.2">
      <c r="D15992" s="13"/>
      <c r="G15992" s="13"/>
    </row>
    <row r="15993" spans="4:7" x14ac:dyDescent="0.2">
      <c r="D15993" s="13"/>
      <c r="G15993" s="13"/>
    </row>
    <row r="15994" spans="4:7" x14ac:dyDescent="0.2">
      <c r="D15994" s="13"/>
      <c r="G15994" s="13"/>
    </row>
    <row r="15995" spans="4:7" x14ac:dyDescent="0.2">
      <c r="D15995" s="13"/>
      <c r="G15995" s="13"/>
    </row>
    <row r="15996" spans="4:7" x14ac:dyDescent="0.2">
      <c r="D15996" s="13"/>
      <c r="G15996" s="13"/>
    </row>
    <row r="15997" spans="4:7" x14ac:dyDescent="0.2">
      <c r="D15997" s="13"/>
      <c r="G15997" s="13"/>
    </row>
    <row r="15998" spans="4:7" x14ac:dyDescent="0.2">
      <c r="D15998" s="13"/>
      <c r="G15998" s="13"/>
    </row>
    <row r="15999" spans="4:7" x14ac:dyDescent="0.2">
      <c r="D15999" s="13"/>
      <c r="G15999" s="13"/>
    </row>
    <row r="16000" spans="4:7" x14ac:dyDescent="0.2">
      <c r="D16000" s="13"/>
      <c r="G16000" s="13"/>
    </row>
    <row r="16001" spans="4:7" x14ac:dyDescent="0.2">
      <c r="D16001" s="13"/>
      <c r="G16001" s="13"/>
    </row>
    <row r="16002" spans="4:7" x14ac:dyDescent="0.2">
      <c r="D16002" s="13"/>
      <c r="G16002" s="13"/>
    </row>
    <row r="16003" spans="4:7" x14ac:dyDescent="0.2">
      <c r="D16003" s="13"/>
      <c r="G16003" s="13"/>
    </row>
    <row r="16004" spans="4:7" x14ac:dyDescent="0.2">
      <c r="D16004" s="13"/>
      <c r="G16004" s="13"/>
    </row>
    <row r="16005" spans="4:7" x14ac:dyDescent="0.2">
      <c r="D16005" s="13"/>
      <c r="G16005" s="13"/>
    </row>
    <row r="16006" spans="4:7" x14ac:dyDescent="0.2">
      <c r="D16006" s="13"/>
      <c r="G16006" s="13"/>
    </row>
    <row r="16007" spans="4:7" x14ac:dyDescent="0.2">
      <c r="D16007" s="13"/>
      <c r="G16007" s="13"/>
    </row>
    <row r="16008" spans="4:7" x14ac:dyDescent="0.2">
      <c r="D16008" s="13"/>
      <c r="G16008" s="13"/>
    </row>
    <row r="16009" spans="4:7" x14ac:dyDescent="0.2">
      <c r="D16009" s="13"/>
      <c r="G16009" s="13"/>
    </row>
    <row r="16010" spans="4:7" x14ac:dyDescent="0.2">
      <c r="D16010" s="13"/>
      <c r="G16010" s="13"/>
    </row>
    <row r="16011" spans="4:7" x14ac:dyDescent="0.2">
      <c r="D16011" s="13"/>
      <c r="G16011" s="13"/>
    </row>
    <row r="16012" spans="4:7" x14ac:dyDescent="0.2">
      <c r="D16012" s="13"/>
      <c r="G16012" s="13"/>
    </row>
    <row r="16013" spans="4:7" x14ac:dyDescent="0.2">
      <c r="D16013" s="13"/>
      <c r="G16013" s="13"/>
    </row>
    <row r="16014" spans="4:7" x14ac:dyDescent="0.2">
      <c r="D16014" s="13"/>
      <c r="G16014" s="13"/>
    </row>
    <row r="16015" spans="4:7" x14ac:dyDescent="0.2">
      <c r="D16015" s="13"/>
      <c r="G16015" s="13"/>
    </row>
    <row r="16016" spans="4:7" x14ac:dyDescent="0.2">
      <c r="D16016" s="13"/>
      <c r="G16016" s="13"/>
    </row>
    <row r="16017" spans="4:7" x14ac:dyDescent="0.2">
      <c r="D16017" s="13"/>
      <c r="G16017" s="13"/>
    </row>
    <row r="16018" spans="4:7" x14ac:dyDescent="0.2">
      <c r="D16018" s="13"/>
      <c r="G16018" s="13"/>
    </row>
    <row r="16019" spans="4:7" x14ac:dyDescent="0.2">
      <c r="D16019" s="13"/>
      <c r="G16019" s="13"/>
    </row>
    <row r="16020" spans="4:7" x14ac:dyDescent="0.2">
      <c r="D16020" s="13"/>
      <c r="G16020" s="13"/>
    </row>
    <row r="16021" spans="4:7" x14ac:dyDescent="0.2">
      <c r="D16021" s="13"/>
      <c r="G16021" s="13"/>
    </row>
    <row r="16022" spans="4:7" x14ac:dyDescent="0.2">
      <c r="D16022" s="13"/>
      <c r="G16022" s="13"/>
    </row>
    <row r="16023" spans="4:7" x14ac:dyDescent="0.2">
      <c r="D16023" s="13"/>
      <c r="G16023" s="13"/>
    </row>
    <row r="16024" spans="4:7" x14ac:dyDescent="0.2">
      <c r="D16024" s="13"/>
      <c r="G16024" s="13"/>
    </row>
    <row r="16025" spans="4:7" x14ac:dyDescent="0.2">
      <c r="D16025" s="13"/>
      <c r="G16025" s="13"/>
    </row>
    <row r="16026" spans="4:7" x14ac:dyDescent="0.2">
      <c r="D16026" s="13"/>
      <c r="G16026" s="13"/>
    </row>
    <row r="16027" spans="4:7" x14ac:dyDescent="0.2">
      <c r="D16027" s="13"/>
      <c r="G16027" s="13"/>
    </row>
    <row r="16028" spans="4:7" x14ac:dyDescent="0.2">
      <c r="D16028" s="13"/>
      <c r="G16028" s="13"/>
    </row>
    <row r="16029" spans="4:7" x14ac:dyDescent="0.2">
      <c r="D16029" s="13"/>
      <c r="G16029" s="13"/>
    </row>
    <row r="16030" spans="4:7" x14ac:dyDescent="0.2">
      <c r="D16030" s="13"/>
      <c r="G16030" s="13"/>
    </row>
    <row r="16031" spans="4:7" x14ac:dyDescent="0.2">
      <c r="D16031" s="13"/>
      <c r="G16031" s="13"/>
    </row>
    <row r="16032" spans="4:7" x14ac:dyDescent="0.2">
      <c r="D16032" s="13"/>
      <c r="G16032" s="13"/>
    </row>
    <row r="16033" spans="4:7" x14ac:dyDescent="0.2">
      <c r="D16033" s="13"/>
      <c r="G16033" s="13"/>
    </row>
    <row r="16034" spans="4:7" x14ac:dyDescent="0.2">
      <c r="D16034" s="13"/>
      <c r="G16034" s="13"/>
    </row>
    <row r="16035" spans="4:7" x14ac:dyDescent="0.2">
      <c r="D16035" s="13"/>
      <c r="G16035" s="13"/>
    </row>
    <row r="16036" spans="4:7" x14ac:dyDescent="0.2">
      <c r="D16036" s="13"/>
      <c r="G16036" s="13"/>
    </row>
    <row r="16037" spans="4:7" x14ac:dyDescent="0.2">
      <c r="D16037" s="13"/>
      <c r="G16037" s="13"/>
    </row>
    <row r="16038" spans="4:7" x14ac:dyDescent="0.2">
      <c r="D16038" s="13"/>
      <c r="G16038" s="13"/>
    </row>
    <row r="16039" spans="4:7" x14ac:dyDescent="0.2">
      <c r="D16039" s="13"/>
      <c r="G16039" s="13"/>
    </row>
    <row r="16040" spans="4:7" x14ac:dyDescent="0.2">
      <c r="D16040" s="13"/>
      <c r="G16040" s="13"/>
    </row>
    <row r="16041" spans="4:7" x14ac:dyDescent="0.2">
      <c r="D16041" s="13"/>
      <c r="G16041" s="13"/>
    </row>
    <row r="16042" spans="4:7" x14ac:dyDescent="0.2">
      <c r="D16042" s="13"/>
      <c r="G16042" s="13"/>
    </row>
    <row r="16043" spans="4:7" x14ac:dyDescent="0.2">
      <c r="D16043" s="13"/>
      <c r="G16043" s="13"/>
    </row>
    <row r="16044" spans="4:7" x14ac:dyDescent="0.2">
      <c r="D16044" s="13"/>
      <c r="G16044" s="13"/>
    </row>
    <row r="16045" spans="4:7" x14ac:dyDescent="0.2">
      <c r="D16045" s="13"/>
      <c r="G16045" s="13"/>
    </row>
    <row r="16046" spans="4:7" x14ac:dyDescent="0.2">
      <c r="D16046" s="13"/>
      <c r="G16046" s="13"/>
    </row>
    <row r="16047" spans="4:7" x14ac:dyDescent="0.2">
      <c r="D16047" s="13"/>
      <c r="G16047" s="13"/>
    </row>
    <row r="16048" spans="4:7" x14ac:dyDescent="0.2">
      <c r="D16048" s="13"/>
      <c r="G16048" s="13"/>
    </row>
    <row r="16049" spans="4:7" x14ac:dyDescent="0.2">
      <c r="D16049" s="13"/>
      <c r="G16049" s="13"/>
    </row>
    <row r="16050" spans="4:7" x14ac:dyDescent="0.2">
      <c r="D16050" s="13"/>
      <c r="G16050" s="13"/>
    </row>
    <row r="16051" spans="4:7" x14ac:dyDescent="0.2">
      <c r="D16051" s="13"/>
      <c r="G16051" s="13"/>
    </row>
    <row r="16052" spans="4:7" x14ac:dyDescent="0.2">
      <c r="D16052" s="13"/>
      <c r="G16052" s="13"/>
    </row>
    <row r="16053" spans="4:7" x14ac:dyDescent="0.2">
      <c r="D16053" s="13"/>
      <c r="G16053" s="13"/>
    </row>
    <row r="16054" spans="4:7" x14ac:dyDescent="0.2">
      <c r="D16054" s="13"/>
      <c r="G16054" s="13"/>
    </row>
    <row r="16055" spans="4:7" x14ac:dyDescent="0.2">
      <c r="D16055" s="13"/>
      <c r="G16055" s="13"/>
    </row>
    <row r="16056" spans="4:7" x14ac:dyDescent="0.2">
      <c r="D16056" s="13"/>
      <c r="G16056" s="13"/>
    </row>
    <row r="16057" spans="4:7" x14ac:dyDescent="0.2">
      <c r="D16057" s="13"/>
      <c r="G16057" s="13"/>
    </row>
    <row r="16058" spans="4:7" x14ac:dyDescent="0.2">
      <c r="D16058" s="13"/>
      <c r="G16058" s="13"/>
    </row>
    <row r="16059" spans="4:7" x14ac:dyDescent="0.2">
      <c r="D16059" s="13"/>
      <c r="G16059" s="13"/>
    </row>
    <row r="16060" spans="4:7" x14ac:dyDescent="0.2">
      <c r="D16060" s="13"/>
      <c r="G16060" s="13"/>
    </row>
    <row r="16061" spans="4:7" x14ac:dyDescent="0.2">
      <c r="D16061" s="13"/>
      <c r="G16061" s="13"/>
    </row>
    <row r="16062" spans="4:7" x14ac:dyDescent="0.2">
      <c r="D16062" s="13"/>
      <c r="G16062" s="13"/>
    </row>
    <row r="16063" spans="4:7" x14ac:dyDescent="0.2">
      <c r="D16063" s="13"/>
      <c r="G16063" s="13"/>
    </row>
    <row r="16064" spans="4:7" x14ac:dyDescent="0.2">
      <c r="D16064" s="13"/>
      <c r="G16064" s="13"/>
    </row>
    <row r="16065" spans="4:7" x14ac:dyDescent="0.2">
      <c r="D16065" s="13"/>
      <c r="G16065" s="13"/>
    </row>
    <row r="16066" spans="4:7" x14ac:dyDescent="0.2">
      <c r="D16066" s="13"/>
      <c r="G16066" s="13"/>
    </row>
    <row r="16067" spans="4:7" x14ac:dyDescent="0.2">
      <c r="D16067" s="13"/>
      <c r="G16067" s="13"/>
    </row>
    <row r="16068" spans="4:7" x14ac:dyDescent="0.2">
      <c r="D16068" s="13"/>
      <c r="G16068" s="13"/>
    </row>
    <row r="16069" spans="4:7" x14ac:dyDescent="0.2">
      <c r="D16069" s="13"/>
      <c r="G16069" s="13"/>
    </row>
    <row r="16070" spans="4:7" x14ac:dyDescent="0.2">
      <c r="D16070" s="13"/>
      <c r="G16070" s="13"/>
    </row>
    <row r="16071" spans="4:7" x14ac:dyDescent="0.2">
      <c r="D16071" s="13"/>
      <c r="G16071" s="13"/>
    </row>
    <row r="16072" spans="4:7" x14ac:dyDescent="0.2">
      <c r="D16072" s="13"/>
      <c r="G16072" s="13"/>
    </row>
    <row r="16073" spans="4:7" x14ac:dyDescent="0.2">
      <c r="D16073" s="13"/>
      <c r="G16073" s="13"/>
    </row>
    <row r="16074" spans="4:7" x14ac:dyDescent="0.2">
      <c r="D16074" s="13"/>
      <c r="G16074" s="13"/>
    </row>
    <row r="16075" spans="4:7" x14ac:dyDescent="0.2">
      <c r="D16075" s="13"/>
      <c r="G16075" s="13"/>
    </row>
    <row r="16076" spans="4:7" x14ac:dyDescent="0.2">
      <c r="D16076" s="13"/>
      <c r="G16076" s="13"/>
    </row>
    <row r="16077" spans="4:7" x14ac:dyDescent="0.2">
      <c r="D16077" s="13"/>
      <c r="G16077" s="13"/>
    </row>
    <row r="16078" spans="4:7" x14ac:dyDescent="0.2">
      <c r="D16078" s="13"/>
      <c r="G16078" s="13"/>
    </row>
    <row r="16079" spans="4:7" x14ac:dyDescent="0.2">
      <c r="D16079" s="13"/>
      <c r="G16079" s="13"/>
    </row>
    <row r="16080" spans="4:7" x14ac:dyDescent="0.2">
      <c r="D16080" s="13"/>
      <c r="G16080" s="13"/>
    </row>
    <row r="16081" spans="4:7" x14ac:dyDescent="0.2">
      <c r="D16081" s="13"/>
      <c r="G16081" s="13"/>
    </row>
    <row r="16082" spans="4:7" x14ac:dyDescent="0.2">
      <c r="D16082" s="13"/>
      <c r="G16082" s="13"/>
    </row>
    <row r="16083" spans="4:7" x14ac:dyDescent="0.2">
      <c r="D16083" s="13"/>
      <c r="G16083" s="13"/>
    </row>
    <row r="16084" spans="4:7" x14ac:dyDescent="0.2">
      <c r="D16084" s="13"/>
      <c r="G16084" s="13"/>
    </row>
    <row r="16085" spans="4:7" x14ac:dyDescent="0.2">
      <c r="D16085" s="13"/>
      <c r="G16085" s="13"/>
    </row>
    <row r="16086" spans="4:7" x14ac:dyDescent="0.2">
      <c r="D16086" s="13"/>
      <c r="G16086" s="13"/>
    </row>
    <row r="16087" spans="4:7" x14ac:dyDescent="0.2">
      <c r="D16087" s="13"/>
      <c r="G16087" s="13"/>
    </row>
    <row r="16088" spans="4:7" x14ac:dyDescent="0.2">
      <c r="D16088" s="13"/>
      <c r="G16088" s="13"/>
    </row>
    <row r="16089" spans="4:7" x14ac:dyDescent="0.2">
      <c r="D16089" s="13"/>
      <c r="G16089" s="13"/>
    </row>
    <row r="16090" spans="4:7" x14ac:dyDescent="0.2">
      <c r="D16090" s="13"/>
      <c r="G16090" s="13"/>
    </row>
    <row r="16091" spans="4:7" x14ac:dyDescent="0.2">
      <c r="D16091" s="13"/>
      <c r="G16091" s="13"/>
    </row>
    <row r="16092" spans="4:7" x14ac:dyDescent="0.2">
      <c r="D16092" s="13"/>
      <c r="G16092" s="13"/>
    </row>
    <row r="16093" spans="4:7" x14ac:dyDescent="0.2">
      <c r="D16093" s="13"/>
      <c r="G16093" s="13"/>
    </row>
    <row r="16094" spans="4:7" x14ac:dyDescent="0.2">
      <c r="D16094" s="13"/>
      <c r="G16094" s="13"/>
    </row>
    <row r="16095" spans="4:7" x14ac:dyDescent="0.2">
      <c r="D16095" s="13"/>
      <c r="G16095" s="13"/>
    </row>
    <row r="16096" spans="4:7" x14ac:dyDescent="0.2">
      <c r="D16096" s="13"/>
      <c r="G16096" s="13"/>
    </row>
    <row r="16097" spans="4:7" x14ac:dyDescent="0.2">
      <c r="D16097" s="13"/>
      <c r="G16097" s="13"/>
    </row>
    <row r="16098" spans="4:7" x14ac:dyDescent="0.2">
      <c r="D16098" s="13"/>
      <c r="G16098" s="13"/>
    </row>
    <row r="16099" spans="4:7" x14ac:dyDescent="0.2">
      <c r="D16099" s="13"/>
      <c r="G16099" s="13"/>
    </row>
    <row r="16100" spans="4:7" x14ac:dyDescent="0.2">
      <c r="D16100" s="13"/>
      <c r="G16100" s="13"/>
    </row>
    <row r="16101" spans="4:7" x14ac:dyDescent="0.2">
      <c r="D16101" s="13"/>
      <c r="G16101" s="13"/>
    </row>
    <row r="16102" spans="4:7" x14ac:dyDescent="0.2">
      <c r="D16102" s="13"/>
      <c r="G16102" s="13"/>
    </row>
    <row r="16103" spans="4:7" x14ac:dyDescent="0.2">
      <c r="D16103" s="13"/>
      <c r="G16103" s="13"/>
    </row>
    <row r="16104" spans="4:7" x14ac:dyDescent="0.2">
      <c r="D16104" s="13"/>
      <c r="G16104" s="13"/>
    </row>
    <row r="16105" spans="4:7" x14ac:dyDescent="0.2">
      <c r="D16105" s="13"/>
      <c r="G16105" s="13"/>
    </row>
    <row r="16106" spans="4:7" x14ac:dyDescent="0.2">
      <c r="D16106" s="13"/>
      <c r="G16106" s="13"/>
    </row>
    <row r="16107" spans="4:7" x14ac:dyDescent="0.2">
      <c r="D16107" s="13"/>
      <c r="G16107" s="13"/>
    </row>
    <row r="16108" spans="4:7" x14ac:dyDescent="0.2">
      <c r="D16108" s="13"/>
      <c r="G16108" s="13"/>
    </row>
    <row r="16109" spans="4:7" x14ac:dyDescent="0.2">
      <c r="D16109" s="13"/>
      <c r="G16109" s="13"/>
    </row>
    <row r="16110" spans="4:7" x14ac:dyDescent="0.2">
      <c r="D16110" s="13"/>
      <c r="G16110" s="13"/>
    </row>
    <row r="16111" spans="4:7" x14ac:dyDescent="0.2">
      <c r="D16111" s="13"/>
      <c r="G16111" s="13"/>
    </row>
    <row r="16112" spans="4:7" x14ac:dyDescent="0.2">
      <c r="D16112" s="13"/>
      <c r="G16112" s="13"/>
    </row>
    <row r="16113" spans="4:7" x14ac:dyDescent="0.2">
      <c r="D16113" s="13"/>
      <c r="G16113" s="13"/>
    </row>
    <row r="16114" spans="4:7" x14ac:dyDescent="0.2">
      <c r="D16114" s="13"/>
      <c r="G16114" s="13"/>
    </row>
    <row r="16115" spans="4:7" x14ac:dyDescent="0.2">
      <c r="D16115" s="13"/>
      <c r="G16115" s="13"/>
    </row>
    <row r="16116" spans="4:7" x14ac:dyDescent="0.2">
      <c r="D16116" s="13"/>
      <c r="G16116" s="13"/>
    </row>
    <row r="16117" spans="4:7" x14ac:dyDescent="0.2">
      <c r="D16117" s="13"/>
      <c r="G16117" s="13"/>
    </row>
    <row r="16118" spans="4:7" x14ac:dyDescent="0.2">
      <c r="D16118" s="13"/>
      <c r="G16118" s="13"/>
    </row>
    <row r="16119" spans="4:7" x14ac:dyDescent="0.2">
      <c r="D16119" s="13"/>
      <c r="G16119" s="13"/>
    </row>
    <row r="16120" spans="4:7" x14ac:dyDescent="0.2">
      <c r="D16120" s="13"/>
      <c r="G16120" s="13"/>
    </row>
    <row r="16121" spans="4:7" x14ac:dyDescent="0.2">
      <c r="D16121" s="13"/>
      <c r="G16121" s="13"/>
    </row>
    <row r="16122" spans="4:7" x14ac:dyDescent="0.2">
      <c r="D16122" s="13"/>
      <c r="G16122" s="13"/>
    </row>
    <row r="16123" spans="4:7" x14ac:dyDescent="0.2">
      <c r="D16123" s="13"/>
      <c r="G16123" s="13"/>
    </row>
    <row r="16124" spans="4:7" x14ac:dyDescent="0.2">
      <c r="D16124" s="13"/>
      <c r="G16124" s="13"/>
    </row>
    <row r="16125" spans="4:7" x14ac:dyDescent="0.2">
      <c r="D16125" s="13"/>
      <c r="G16125" s="13"/>
    </row>
    <row r="16126" spans="4:7" x14ac:dyDescent="0.2">
      <c r="D16126" s="13"/>
      <c r="G16126" s="13"/>
    </row>
    <row r="16127" spans="4:7" x14ac:dyDescent="0.2">
      <c r="D16127" s="13"/>
      <c r="G16127" s="13"/>
    </row>
    <row r="16128" spans="4:7" x14ac:dyDescent="0.2">
      <c r="D16128" s="13"/>
      <c r="G16128" s="13"/>
    </row>
    <row r="16129" spans="4:7" x14ac:dyDescent="0.2">
      <c r="D16129" s="13"/>
      <c r="G16129" s="13"/>
    </row>
    <row r="16130" spans="4:7" x14ac:dyDescent="0.2">
      <c r="D16130" s="13"/>
      <c r="G16130" s="13"/>
    </row>
    <row r="16131" spans="4:7" x14ac:dyDescent="0.2">
      <c r="D16131" s="13"/>
      <c r="G16131" s="13"/>
    </row>
    <row r="16132" spans="4:7" x14ac:dyDescent="0.2">
      <c r="D16132" s="13"/>
      <c r="G16132" s="13"/>
    </row>
    <row r="16133" spans="4:7" x14ac:dyDescent="0.2">
      <c r="D16133" s="13"/>
      <c r="G16133" s="13"/>
    </row>
    <row r="16134" spans="4:7" x14ac:dyDescent="0.2">
      <c r="D16134" s="13"/>
      <c r="G16134" s="13"/>
    </row>
    <row r="16135" spans="4:7" x14ac:dyDescent="0.2">
      <c r="D16135" s="13"/>
      <c r="G16135" s="13"/>
    </row>
    <row r="16136" spans="4:7" x14ac:dyDescent="0.2">
      <c r="D16136" s="13"/>
      <c r="G16136" s="13"/>
    </row>
    <row r="16137" spans="4:7" x14ac:dyDescent="0.2">
      <c r="D16137" s="13"/>
      <c r="G16137" s="13"/>
    </row>
    <row r="16138" spans="4:7" x14ac:dyDescent="0.2">
      <c r="D16138" s="13"/>
      <c r="G16138" s="13"/>
    </row>
    <row r="16139" spans="4:7" x14ac:dyDescent="0.2">
      <c r="D16139" s="13"/>
      <c r="G16139" s="13"/>
    </row>
    <row r="16140" spans="4:7" x14ac:dyDescent="0.2">
      <c r="D16140" s="13"/>
      <c r="G16140" s="13"/>
    </row>
    <row r="16141" spans="4:7" x14ac:dyDescent="0.2">
      <c r="D16141" s="13"/>
      <c r="G16141" s="13"/>
    </row>
    <row r="16142" spans="4:7" x14ac:dyDescent="0.2">
      <c r="D16142" s="13"/>
      <c r="G16142" s="13"/>
    </row>
    <row r="16143" spans="4:7" x14ac:dyDescent="0.2">
      <c r="D16143" s="13"/>
      <c r="G16143" s="13"/>
    </row>
    <row r="16144" spans="4:7" x14ac:dyDescent="0.2">
      <c r="D16144" s="13"/>
      <c r="G16144" s="13"/>
    </row>
    <row r="16145" spans="4:7" x14ac:dyDescent="0.2">
      <c r="D16145" s="13"/>
      <c r="G16145" s="13"/>
    </row>
    <row r="16146" spans="4:7" x14ac:dyDescent="0.2">
      <c r="D16146" s="13"/>
      <c r="G16146" s="13"/>
    </row>
    <row r="16147" spans="4:7" x14ac:dyDescent="0.2">
      <c r="D16147" s="13"/>
      <c r="G16147" s="13"/>
    </row>
    <row r="16148" spans="4:7" x14ac:dyDescent="0.2">
      <c r="D16148" s="13"/>
      <c r="G16148" s="13"/>
    </row>
    <row r="16149" spans="4:7" x14ac:dyDescent="0.2">
      <c r="D16149" s="13"/>
      <c r="G16149" s="13"/>
    </row>
    <row r="16150" spans="4:7" x14ac:dyDescent="0.2">
      <c r="D16150" s="13"/>
      <c r="G16150" s="13"/>
    </row>
    <row r="16151" spans="4:7" x14ac:dyDescent="0.2">
      <c r="D16151" s="13"/>
      <c r="G16151" s="13"/>
    </row>
    <row r="16152" spans="4:7" x14ac:dyDescent="0.2">
      <c r="D16152" s="13"/>
      <c r="G16152" s="13"/>
    </row>
    <row r="16153" spans="4:7" x14ac:dyDescent="0.2">
      <c r="D16153" s="13"/>
      <c r="G16153" s="13"/>
    </row>
    <row r="16154" spans="4:7" x14ac:dyDescent="0.2">
      <c r="D16154" s="13"/>
      <c r="G16154" s="13"/>
    </row>
    <row r="16155" spans="4:7" x14ac:dyDescent="0.2">
      <c r="D16155" s="13"/>
      <c r="G16155" s="13"/>
    </row>
    <row r="16156" spans="4:7" x14ac:dyDescent="0.2">
      <c r="D16156" s="13"/>
      <c r="G16156" s="13"/>
    </row>
    <row r="16157" spans="4:7" x14ac:dyDescent="0.2">
      <c r="D16157" s="13"/>
      <c r="G16157" s="13"/>
    </row>
    <row r="16158" spans="4:7" x14ac:dyDescent="0.2">
      <c r="D16158" s="13"/>
      <c r="G16158" s="13"/>
    </row>
    <row r="16159" spans="4:7" x14ac:dyDescent="0.2">
      <c r="D16159" s="13"/>
      <c r="G16159" s="13"/>
    </row>
    <row r="16160" spans="4:7" x14ac:dyDescent="0.2">
      <c r="D16160" s="13"/>
      <c r="G16160" s="13"/>
    </row>
    <row r="16161" spans="4:7" x14ac:dyDescent="0.2">
      <c r="D16161" s="13"/>
      <c r="G16161" s="13"/>
    </row>
    <row r="16162" spans="4:7" x14ac:dyDescent="0.2">
      <c r="D16162" s="13"/>
      <c r="G16162" s="13"/>
    </row>
    <row r="16163" spans="4:7" x14ac:dyDescent="0.2">
      <c r="D16163" s="13"/>
      <c r="G16163" s="13"/>
    </row>
    <row r="16164" spans="4:7" x14ac:dyDescent="0.2">
      <c r="D16164" s="13"/>
      <c r="G16164" s="13"/>
    </row>
    <row r="16165" spans="4:7" x14ac:dyDescent="0.2">
      <c r="D16165" s="13"/>
      <c r="G16165" s="13"/>
    </row>
    <row r="16166" spans="4:7" x14ac:dyDescent="0.2">
      <c r="D16166" s="13"/>
      <c r="G16166" s="13"/>
    </row>
    <row r="16167" spans="4:7" x14ac:dyDescent="0.2">
      <c r="D16167" s="13"/>
      <c r="G16167" s="13"/>
    </row>
    <row r="16168" spans="4:7" x14ac:dyDescent="0.2">
      <c r="D16168" s="13"/>
      <c r="G16168" s="13"/>
    </row>
    <row r="16169" spans="4:7" x14ac:dyDescent="0.2">
      <c r="D16169" s="13"/>
      <c r="G16169" s="13"/>
    </row>
    <row r="16170" spans="4:7" x14ac:dyDescent="0.2">
      <c r="D16170" s="13"/>
      <c r="G16170" s="13"/>
    </row>
    <row r="16171" spans="4:7" x14ac:dyDescent="0.2">
      <c r="D16171" s="13"/>
      <c r="G16171" s="13"/>
    </row>
    <row r="16172" spans="4:7" x14ac:dyDescent="0.2">
      <c r="D16172" s="13"/>
      <c r="G16172" s="13"/>
    </row>
    <row r="16173" spans="4:7" x14ac:dyDescent="0.2">
      <c r="D16173" s="13"/>
      <c r="G16173" s="13"/>
    </row>
    <row r="16174" spans="4:7" x14ac:dyDescent="0.2">
      <c r="D16174" s="13"/>
      <c r="G16174" s="13"/>
    </row>
    <row r="16175" spans="4:7" x14ac:dyDescent="0.2">
      <c r="D16175" s="13"/>
      <c r="G16175" s="13"/>
    </row>
    <row r="16176" spans="4:7" x14ac:dyDescent="0.2">
      <c r="D16176" s="13"/>
      <c r="G16176" s="13"/>
    </row>
    <row r="16177" spans="4:7" x14ac:dyDescent="0.2">
      <c r="D16177" s="13"/>
      <c r="G16177" s="13"/>
    </row>
    <row r="16178" spans="4:7" x14ac:dyDescent="0.2">
      <c r="D16178" s="13"/>
      <c r="G16178" s="13"/>
    </row>
    <row r="16179" spans="4:7" x14ac:dyDescent="0.2">
      <c r="D16179" s="13"/>
      <c r="G16179" s="13"/>
    </row>
    <row r="16180" spans="4:7" x14ac:dyDescent="0.2">
      <c r="D16180" s="13"/>
      <c r="G16180" s="13"/>
    </row>
    <row r="16181" spans="4:7" x14ac:dyDescent="0.2">
      <c r="D16181" s="13"/>
      <c r="G16181" s="13"/>
    </row>
    <row r="16182" spans="4:7" x14ac:dyDescent="0.2">
      <c r="D16182" s="13"/>
      <c r="G16182" s="13"/>
    </row>
    <row r="16183" spans="4:7" x14ac:dyDescent="0.2">
      <c r="D16183" s="13"/>
      <c r="G16183" s="13"/>
    </row>
    <row r="16184" spans="4:7" x14ac:dyDescent="0.2">
      <c r="D16184" s="13"/>
      <c r="G16184" s="13"/>
    </row>
    <row r="16185" spans="4:7" x14ac:dyDescent="0.2">
      <c r="D16185" s="13"/>
      <c r="G16185" s="13"/>
    </row>
    <row r="16186" spans="4:7" x14ac:dyDescent="0.2">
      <c r="D16186" s="13"/>
      <c r="G16186" s="13"/>
    </row>
    <row r="16187" spans="4:7" x14ac:dyDescent="0.2">
      <c r="D16187" s="13"/>
      <c r="G16187" s="13"/>
    </row>
    <row r="16188" spans="4:7" x14ac:dyDescent="0.2">
      <c r="D16188" s="13"/>
      <c r="G16188" s="13"/>
    </row>
    <row r="16189" spans="4:7" x14ac:dyDescent="0.2">
      <c r="D16189" s="13"/>
      <c r="G16189" s="13"/>
    </row>
    <row r="16190" spans="4:7" x14ac:dyDescent="0.2">
      <c r="D16190" s="13"/>
      <c r="G16190" s="13"/>
    </row>
    <row r="16191" spans="4:7" x14ac:dyDescent="0.2">
      <c r="D16191" s="13"/>
      <c r="G16191" s="13"/>
    </row>
    <row r="16192" spans="4:7" x14ac:dyDescent="0.2">
      <c r="D16192" s="13"/>
      <c r="G16192" s="13"/>
    </row>
    <row r="16193" spans="4:7" x14ac:dyDescent="0.2">
      <c r="D16193" s="13"/>
      <c r="G16193" s="13"/>
    </row>
    <row r="16194" spans="4:7" x14ac:dyDescent="0.2">
      <c r="D16194" s="13"/>
      <c r="G16194" s="13"/>
    </row>
    <row r="16195" spans="4:7" x14ac:dyDescent="0.2">
      <c r="D16195" s="13"/>
      <c r="G16195" s="13"/>
    </row>
    <row r="16196" spans="4:7" x14ac:dyDescent="0.2">
      <c r="D16196" s="13"/>
      <c r="G16196" s="13"/>
    </row>
    <row r="16197" spans="4:7" x14ac:dyDescent="0.2">
      <c r="D16197" s="13"/>
      <c r="G16197" s="13"/>
    </row>
    <row r="16198" spans="4:7" x14ac:dyDescent="0.2">
      <c r="D16198" s="13"/>
      <c r="G16198" s="13"/>
    </row>
    <row r="16199" spans="4:7" x14ac:dyDescent="0.2">
      <c r="D16199" s="13"/>
      <c r="G16199" s="13"/>
    </row>
    <row r="16200" spans="4:7" x14ac:dyDescent="0.2">
      <c r="D16200" s="13"/>
      <c r="G16200" s="13"/>
    </row>
    <row r="16201" spans="4:7" x14ac:dyDescent="0.2">
      <c r="D16201" s="13"/>
      <c r="G16201" s="13"/>
    </row>
    <row r="16202" spans="4:7" x14ac:dyDescent="0.2">
      <c r="D16202" s="13"/>
      <c r="G16202" s="13"/>
    </row>
    <row r="16203" spans="4:7" x14ac:dyDescent="0.2">
      <c r="D16203" s="13"/>
      <c r="G16203" s="13"/>
    </row>
    <row r="16204" spans="4:7" x14ac:dyDescent="0.2">
      <c r="D16204" s="13"/>
      <c r="G16204" s="13"/>
    </row>
    <row r="16205" spans="4:7" x14ac:dyDescent="0.2">
      <c r="D16205" s="13"/>
      <c r="G16205" s="13"/>
    </row>
    <row r="16206" spans="4:7" x14ac:dyDescent="0.2">
      <c r="D16206" s="13"/>
      <c r="G16206" s="13"/>
    </row>
    <row r="16207" spans="4:7" x14ac:dyDescent="0.2">
      <c r="D16207" s="13"/>
      <c r="G16207" s="13"/>
    </row>
    <row r="16208" spans="4:7" x14ac:dyDescent="0.2">
      <c r="D16208" s="13"/>
      <c r="G16208" s="13"/>
    </row>
    <row r="16209" spans="4:7" x14ac:dyDescent="0.2">
      <c r="D16209" s="13"/>
      <c r="G16209" s="13"/>
    </row>
    <row r="16210" spans="4:7" x14ac:dyDescent="0.2">
      <c r="D16210" s="13"/>
      <c r="G16210" s="13"/>
    </row>
    <row r="16211" spans="4:7" x14ac:dyDescent="0.2">
      <c r="D16211" s="13"/>
      <c r="G16211" s="13"/>
    </row>
    <row r="16212" spans="4:7" x14ac:dyDescent="0.2">
      <c r="D16212" s="13"/>
      <c r="G16212" s="13"/>
    </row>
    <row r="16213" spans="4:7" x14ac:dyDescent="0.2">
      <c r="D16213" s="13"/>
      <c r="G16213" s="13"/>
    </row>
    <row r="16214" spans="4:7" x14ac:dyDescent="0.2">
      <c r="D16214" s="13"/>
      <c r="G16214" s="13"/>
    </row>
    <row r="16215" spans="4:7" x14ac:dyDescent="0.2">
      <c r="D16215" s="13"/>
      <c r="G16215" s="13"/>
    </row>
    <row r="16216" spans="4:7" x14ac:dyDescent="0.2">
      <c r="D16216" s="13"/>
      <c r="G16216" s="13"/>
    </row>
    <row r="16217" spans="4:7" x14ac:dyDescent="0.2">
      <c r="D16217" s="13"/>
      <c r="G16217" s="13"/>
    </row>
    <row r="16218" spans="4:7" x14ac:dyDescent="0.2">
      <c r="D16218" s="13"/>
      <c r="G16218" s="13"/>
    </row>
    <row r="16219" spans="4:7" x14ac:dyDescent="0.2">
      <c r="D16219" s="13"/>
      <c r="G16219" s="13"/>
    </row>
    <row r="16220" spans="4:7" x14ac:dyDescent="0.2">
      <c r="D16220" s="13"/>
      <c r="G16220" s="13"/>
    </row>
    <row r="16221" spans="4:7" x14ac:dyDescent="0.2">
      <c r="D16221" s="13"/>
      <c r="G16221" s="13"/>
    </row>
    <row r="16222" spans="4:7" x14ac:dyDescent="0.2">
      <c r="D16222" s="13"/>
      <c r="G16222" s="13"/>
    </row>
    <row r="16223" spans="4:7" x14ac:dyDescent="0.2">
      <c r="D16223" s="13"/>
      <c r="G16223" s="13"/>
    </row>
    <row r="16224" spans="4:7" x14ac:dyDescent="0.2">
      <c r="D16224" s="13"/>
      <c r="G16224" s="13"/>
    </row>
    <row r="16225" spans="4:7" x14ac:dyDescent="0.2">
      <c r="D16225" s="13"/>
      <c r="G16225" s="13"/>
    </row>
    <row r="16226" spans="4:7" x14ac:dyDescent="0.2">
      <c r="D16226" s="13"/>
      <c r="G16226" s="13"/>
    </row>
    <row r="16227" spans="4:7" x14ac:dyDescent="0.2">
      <c r="D16227" s="13"/>
      <c r="G16227" s="13"/>
    </row>
    <row r="16228" spans="4:7" x14ac:dyDescent="0.2">
      <c r="D16228" s="13"/>
      <c r="G16228" s="13"/>
    </row>
    <row r="16229" spans="4:7" x14ac:dyDescent="0.2">
      <c r="D16229" s="13"/>
      <c r="G16229" s="13"/>
    </row>
    <row r="16230" spans="4:7" x14ac:dyDescent="0.2">
      <c r="D16230" s="13"/>
      <c r="G16230" s="13"/>
    </row>
    <row r="16231" spans="4:7" x14ac:dyDescent="0.2">
      <c r="D16231" s="13"/>
      <c r="G16231" s="13"/>
    </row>
    <row r="16232" spans="4:7" x14ac:dyDescent="0.2">
      <c r="D16232" s="13"/>
      <c r="G16232" s="13"/>
    </row>
    <row r="16233" spans="4:7" x14ac:dyDescent="0.2">
      <c r="D16233" s="13"/>
      <c r="G16233" s="13"/>
    </row>
    <row r="16234" spans="4:7" x14ac:dyDescent="0.2">
      <c r="D16234" s="13"/>
      <c r="G16234" s="13"/>
    </row>
    <row r="16235" spans="4:7" x14ac:dyDescent="0.2">
      <c r="D16235" s="13"/>
      <c r="G16235" s="13"/>
    </row>
    <row r="16236" spans="4:7" x14ac:dyDescent="0.2">
      <c r="D16236" s="13"/>
      <c r="G16236" s="13"/>
    </row>
    <row r="16237" spans="4:7" x14ac:dyDescent="0.2">
      <c r="D16237" s="13"/>
      <c r="G16237" s="13"/>
    </row>
    <row r="16238" spans="4:7" x14ac:dyDescent="0.2">
      <c r="D16238" s="13"/>
      <c r="G16238" s="13"/>
    </row>
    <row r="16239" spans="4:7" x14ac:dyDescent="0.2">
      <c r="D16239" s="13"/>
      <c r="G16239" s="13"/>
    </row>
    <row r="16240" spans="4:7" x14ac:dyDescent="0.2">
      <c r="D16240" s="13"/>
      <c r="G16240" s="13"/>
    </row>
    <row r="16241" spans="4:7" x14ac:dyDescent="0.2">
      <c r="D16241" s="13"/>
      <c r="G16241" s="13"/>
    </row>
    <row r="16242" spans="4:7" x14ac:dyDescent="0.2">
      <c r="D16242" s="13"/>
      <c r="G16242" s="13"/>
    </row>
    <row r="16243" spans="4:7" x14ac:dyDescent="0.2">
      <c r="D16243" s="13"/>
      <c r="G16243" s="13"/>
    </row>
    <row r="16244" spans="4:7" x14ac:dyDescent="0.2">
      <c r="D16244" s="13"/>
      <c r="G16244" s="13"/>
    </row>
    <row r="16245" spans="4:7" x14ac:dyDescent="0.2">
      <c r="D16245" s="13"/>
      <c r="G16245" s="13"/>
    </row>
    <row r="16246" spans="4:7" x14ac:dyDescent="0.2">
      <c r="D16246" s="13"/>
      <c r="G16246" s="13"/>
    </row>
    <row r="16247" spans="4:7" x14ac:dyDescent="0.2">
      <c r="D16247" s="13"/>
      <c r="G16247" s="13"/>
    </row>
    <row r="16248" spans="4:7" x14ac:dyDescent="0.2">
      <c r="D16248" s="13"/>
      <c r="G16248" s="13"/>
    </row>
    <row r="16249" spans="4:7" x14ac:dyDescent="0.2">
      <c r="D16249" s="13"/>
      <c r="G16249" s="13"/>
    </row>
    <row r="16250" spans="4:7" x14ac:dyDescent="0.2">
      <c r="D16250" s="13"/>
      <c r="G16250" s="13"/>
    </row>
    <row r="16251" spans="4:7" x14ac:dyDescent="0.2">
      <c r="D16251" s="13"/>
      <c r="G16251" s="13"/>
    </row>
    <row r="16252" spans="4:7" x14ac:dyDescent="0.2">
      <c r="D16252" s="13"/>
      <c r="G16252" s="13"/>
    </row>
    <row r="16253" spans="4:7" x14ac:dyDescent="0.2">
      <c r="D16253" s="13"/>
      <c r="G16253" s="13"/>
    </row>
    <row r="16254" spans="4:7" x14ac:dyDescent="0.2">
      <c r="D16254" s="13"/>
      <c r="G16254" s="13"/>
    </row>
    <row r="16255" spans="4:7" x14ac:dyDescent="0.2">
      <c r="D16255" s="13"/>
      <c r="G16255" s="13"/>
    </row>
    <row r="16256" spans="4:7" x14ac:dyDescent="0.2">
      <c r="D16256" s="13"/>
      <c r="G16256" s="13"/>
    </row>
    <row r="16257" spans="4:7" x14ac:dyDescent="0.2">
      <c r="D16257" s="13"/>
      <c r="G16257" s="13"/>
    </row>
    <row r="16258" spans="4:7" x14ac:dyDescent="0.2">
      <c r="D16258" s="13"/>
      <c r="G16258" s="13"/>
    </row>
    <row r="16259" spans="4:7" x14ac:dyDescent="0.2">
      <c r="D16259" s="13"/>
      <c r="G16259" s="13"/>
    </row>
    <row r="16260" spans="4:7" x14ac:dyDescent="0.2">
      <c r="D16260" s="13"/>
      <c r="G16260" s="13"/>
    </row>
    <row r="16261" spans="4:7" x14ac:dyDescent="0.2">
      <c r="D16261" s="13"/>
      <c r="G16261" s="13"/>
    </row>
    <row r="16262" spans="4:7" x14ac:dyDescent="0.2">
      <c r="D16262" s="13"/>
      <c r="G16262" s="13"/>
    </row>
    <row r="16263" spans="4:7" x14ac:dyDescent="0.2">
      <c r="D16263" s="13"/>
      <c r="G16263" s="13"/>
    </row>
    <row r="16264" spans="4:7" x14ac:dyDescent="0.2">
      <c r="D16264" s="13"/>
      <c r="G16264" s="13"/>
    </row>
    <row r="16265" spans="4:7" x14ac:dyDescent="0.2">
      <c r="D16265" s="13"/>
      <c r="G16265" s="13"/>
    </row>
    <row r="16266" spans="4:7" x14ac:dyDescent="0.2">
      <c r="D16266" s="13"/>
      <c r="G16266" s="13"/>
    </row>
    <row r="16267" spans="4:7" x14ac:dyDescent="0.2">
      <c r="D16267" s="13"/>
      <c r="G16267" s="13"/>
    </row>
    <row r="16268" spans="4:7" x14ac:dyDescent="0.2">
      <c r="D16268" s="13"/>
      <c r="G16268" s="13"/>
    </row>
    <row r="16269" spans="4:7" x14ac:dyDescent="0.2">
      <c r="D16269" s="13"/>
      <c r="G16269" s="13"/>
    </row>
    <row r="16270" spans="4:7" x14ac:dyDescent="0.2">
      <c r="D16270" s="13"/>
      <c r="G16270" s="13"/>
    </row>
    <row r="16271" spans="4:7" x14ac:dyDescent="0.2">
      <c r="D16271" s="13"/>
      <c r="G16271" s="13"/>
    </row>
    <row r="16272" spans="4:7" x14ac:dyDescent="0.2">
      <c r="D16272" s="13"/>
      <c r="G16272" s="13"/>
    </row>
    <row r="16273" spans="4:7" x14ac:dyDescent="0.2">
      <c r="D16273" s="13"/>
      <c r="G16273" s="13"/>
    </row>
    <row r="16274" spans="4:7" x14ac:dyDescent="0.2">
      <c r="D16274" s="13"/>
      <c r="G16274" s="13"/>
    </row>
    <row r="16275" spans="4:7" x14ac:dyDescent="0.2">
      <c r="D16275" s="13"/>
      <c r="G16275" s="13"/>
    </row>
    <row r="16276" spans="4:7" x14ac:dyDescent="0.2">
      <c r="D16276" s="13"/>
      <c r="G16276" s="13"/>
    </row>
    <row r="16277" spans="4:7" x14ac:dyDescent="0.2">
      <c r="D16277" s="13"/>
      <c r="G16277" s="13"/>
    </row>
    <row r="16278" spans="4:7" x14ac:dyDescent="0.2">
      <c r="D16278" s="13"/>
      <c r="G16278" s="13"/>
    </row>
    <row r="16279" spans="4:7" x14ac:dyDescent="0.2">
      <c r="D16279" s="13"/>
      <c r="G16279" s="13"/>
    </row>
    <row r="16280" spans="4:7" x14ac:dyDescent="0.2">
      <c r="D16280" s="13"/>
      <c r="G16280" s="13"/>
    </row>
    <row r="16281" spans="4:7" x14ac:dyDescent="0.2">
      <c r="D16281" s="13"/>
      <c r="G16281" s="13"/>
    </row>
    <row r="16282" spans="4:7" x14ac:dyDescent="0.2">
      <c r="D16282" s="13"/>
      <c r="G16282" s="13"/>
    </row>
    <row r="16283" spans="4:7" x14ac:dyDescent="0.2">
      <c r="D16283" s="13"/>
      <c r="G16283" s="13"/>
    </row>
    <row r="16284" spans="4:7" x14ac:dyDescent="0.2">
      <c r="D16284" s="13"/>
      <c r="G16284" s="13"/>
    </row>
    <row r="16285" spans="4:7" x14ac:dyDescent="0.2">
      <c r="D16285" s="13"/>
      <c r="G16285" s="13"/>
    </row>
    <row r="16286" spans="4:7" x14ac:dyDescent="0.2">
      <c r="D16286" s="13"/>
      <c r="G16286" s="13"/>
    </row>
    <row r="16287" spans="4:7" x14ac:dyDescent="0.2">
      <c r="D16287" s="13"/>
      <c r="G16287" s="13"/>
    </row>
    <row r="16288" spans="4:7" x14ac:dyDescent="0.2">
      <c r="D16288" s="13"/>
      <c r="G16288" s="13"/>
    </row>
    <row r="16289" spans="4:7" x14ac:dyDescent="0.2">
      <c r="D16289" s="13"/>
      <c r="G16289" s="13"/>
    </row>
    <row r="16290" spans="4:7" x14ac:dyDescent="0.2">
      <c r="D16290" s="13"/>
      <c r="G16290" s="13"/>
    </row>
    <row r="16291" spans="4:7" x14ac:dyDescent="0.2">
      <c r="D16291" s="13"/>
      <c r="G16291" s="13"/>
    </row>
    <row r="16292" spans="4:7" x14ac:dyDescent="0.2">
      <c r="D16292" s="13"/>
      <c r="G16292" s="13"/>
    </row>
    <row r="16293" spans="4:7" x14ac:dyDescent="0.2">
      <c r="D16293" s="13"/>
      <c r="G16293" s="13"/>
    </row>
    <row r="16294" spans="4:7" x14ac:dyDescent="0.2">
      <c r="D16294" s="13"/>
      <c r="G16294" s="13"/>
    </row>
    <row r="16295" spans="4:7" x14ac:dyDescent="0.2">
      <c r="D16295" s="13"/>
      <c r="G16295" s="13"/>
    </row>
    <row r="16296" spans="4:7" x14ac:dyDescent="0.2">
      <c r="D16296" s="13"/>
      <c r="G16296" s="13"/>
    </row>
    <row r="16297" spans="4:7" x14ac:dyDescent="0.2">
      <c r="D16297" s="13"/>
      <c r="G16297" s="13"/>
    </row>
    <row r="16298" spans="4:7" x14ac:dyDescent="0.2">
      <c r="D16298" s="13"/>
      <c r="G16298" s="13"/>
    </row>
    <row r="16299" spans="4:7" x14ac:dyDescent="0.2">
      <c r="D16299" s="13"/>
      <c r="G16299" s="13"/>
    </row>
    <row r="16300" spans="4:7" x14ac:dyDescent="0.2">
      <c r="D16300" s="13"/>
      <c r="G16300" s="13"/>
    </row>
    <row r="16301" spans="4:7" x14ac:dyDescent="0.2">
      <c r="D16301" s="13"/>
      <c r="G16301" s="13"/>
    </row>
    <row r="16302" spans="4:7" x14ac:dyDescent="0.2">
      <c r="D16302" s="13"/>
      <c r="G16302" s="13"/>
    </row>
    <row r="16303" spans="4:7" x14ac:dyDescent="0.2">
      <c r="D16303" s="13"/>
      <c r="G16303" s="13"/>
    </row>
    <row r="16304" spans="4:7" x14ac:dyDescent="0.2">
      <c r="D16304" s="13"/>
      <c r="G16304" s="13"/>
    </row>
    <row r="16305" spans="4:7" x14ac:dyDescent="0.2">
      <c r="D16305" s="13"/>
      <c r="G16305" s="13"/>
    </row>
    <row r="16306" spans="4:7" x14ac:dyDescent="0.2">
      <c r="D16306" s="13"/>
      <c r="G16306" s="13"/>
    </row>
    <row r="16307" spans="4:7" x14ac:dyDescent="0.2">
      <c r="D16307" s="13"/>
      <c r="G16307" s="13"/>
    </row>
    <row r="16308" spans="4:7" x14ac:dyDescent="0.2">
      <c r="D16308" s="13"/>
      <c r="G16308" s="13"/>
    </row>
    <row r="16309" spans="4:7" x14ac:dyDescent="0.2">
      <c r="D16309" s="13"/>
      <c r="G16309" s="13"/>
    </row>
    <row r="16310" spans="4:7" x14ac:dyDescent="0.2">
      <c r="D16310" s="13"/>
      <c r="G16310" s="13"/>
    </row>
    <row r="16311" spans="4:7" x14ac:dyDescent="0.2">
      <c r="D16311" s="13"/>
      <c r="G16311" s="13"/>
    </row>
    <row r="16312" spans="4:7" x14ac:dyDescent="0.2">
      <c r="D16312" s="13"/>
      <c r="G16312" s="13"/>
    </row>
    <row r="16313" spans="4:7" x14ac:dyDescent="0.2">
      <c r="D16313" s="13"/>
      <c r="G16313" s="13"/>
    </row>
    <row r="16314" spans="4:7" x14ac:dyDescent="0.2">
      <c r="D16314" s="13"/>
      <c r="G16314" s="13"/>
    </row>
    <row r="16315" spans="4:7" x14ac:dyDescent="0.2">
      <c r="D16315" s="13"/>
      <c r="G16315" s="13"/>
    </row>
    <row r="16316" spans="4:7" x14ac:dyDescent="0.2">
      <c r="D16316" s="13"/>
      <c r="G16316" s="13"/>
    </row>
    <row r="16317" spans="4:7" x14ac:dyDescent="0.2">
      <c r="D16317" s="13"/>
      <c r="G16317" s="13"/>
    </row>
    <row r="16318" spans="4:7" x14ac:dyDescent="0.2">
      <c r="D16318" s="13"/>
      <c r="G16318" s="13"/>
    </row>
    <row r="16319" spans="4:7" x14ac:dyDescent="0.2">
      <c r="D16319" s="13"/>
      <c r="G16319" s="13"/>
    </row>
    <row r="16320" spans="4:7" x14ac:dyDescent="0.2">
      <c r="D16320" s="13"/>
      <c r="G16320" s="13"/>
    </row>
    <row r="16321" spans="4:7" x14ac:dyDescent="0.2">
      <c r="D16321" s="13"/>
      <c r="G16321" s="13"/>
    </row>
    <row r="16322" spans="4:7" x14ac:dyDescent="0.2">
      <c r="D16322" s="13"/>
      <c r="G16322" s="13"/>
    </row>
    <row r="16323" spans="4:7" x14ac:dyDescent="0.2">
      <c r="D16323" s="13"/>
      <c r="G16323" s="13"/>
    </row>
    <row r="16324" spans="4:7" x14ac:dyDescent="0.2">
      <c r="D16324" s="13"/>
      <c r="G16324" s="13"/>
    </row>
    <row r="16325" spans="4:7" x14ac:dyDescent="0.2">
      <c r="D16325" s="13"/>
      <c r="G16325" s="13"/>
    </row>
    <row r="16326" spans="4:7" x14ac:dyDescent="0.2">
      <c r="D16326" s="13"/>
      <c r="G16326" s="13"/>
    </row>
    <row r="16327" spans="4:7" x14ac:dyDescent="0.2">
      <c r="D16327" s="13"/>
      <c r="G16327" s="13"/>
    </row>
    <row r="16328" spans="4:7" x14ac:dyDescent="0.2">
      <c r="D16328" s="13"/>
      <c r="G16328" s="13"/>
    </row>
    <row r="16329" spans="4:7" x14ac:dyDescent="0.2">
      <c r="D16329" s="13"/>
      <c r="G16329" s="13"/>
    </row>
    <row r="16330" spans="4:7" x14ac:dyDescent="0.2">
      <c r="D16330" s="13"/>
      <c r="G16330" s="13"/>
    </row>
    <row r="16331" spans="4:7" x14ac:dyDescent="0.2">
      <c r="D16331" s="13"/>
      <c r="G16331" s="13"/>
    </row>
    <row r="16332" spans="4:7" x14ac:dyDescent="0.2">
      <c r="D16332" s="13"/>
      <c r="G16332" s="13"/>
    </row>
    <row r="16333" spans="4:7" x14ac:dyDescent="0.2">
      <c r="D16333" s="13"/>
      <c r="G16333" s="13"/>
    </row>
    <row r="16334" spans="4:7" x14ac:dyDescent="0.2">
      <c r="D16334" s="13"/>
      <c r="G16334" s="13"/>
    </row>
    <row r="16335" spans="4:7" x14ac:dyDescent="0.2">
      <c r="D16335" s="13"/>
      <c r="G16335" s="13"/>
    </row>
    <row r="16336" spans="4:7" x14ac:dyDescent="0.2">
      <c r="D16336" s="13"/>
      <c r="G16336" s="13"/>
    </row>
    <row r="16337" spans="4:7" x14ac:dyDescent="0.2">
      <c r="D16337" s="13"/>
      <c r="G16337" s="13"/>
    </row>
    <row r="16338" spans="4:7" x14ac:dyDescent="0.2">
      <c r="D16338" s="13"/>
      <c r="G16338" s="13"/>
    </row>
    <row r="16339" spans="4:7" x14ac:dyDescent="0.2">
      <c r="D16339" s="13"/>
      <c r="G16339" s="13"/>
    </row>
    <row r="16340" spans="4:7" x14ac:dyDescent="0.2">
      <c r="D16340" s="13"/>
      <c r="G16340" s="13"/>
    </row>
    <row r="16341" spans="4:7" x14ac:dyDescent="0.2">
      <c r="D16341" s="13"/>
      <c r="G16341" s="13"/>
    </row>
    <row r="16342" spans="4:7" x14ac:dyDescent="0.2">
      <c r="D16342" s="13"/>
      <c r="G16342" s="13"/>
    </row>
    <row r="16343" spans="4:7" x14ac:dyDescent="0.2">
      <c r="D16343" s="13"/>
      <c r="G16343" s="13"/>
    </row>
    <row r="16344" spans="4:7" x14ac:dyDescent="0.2">
      <c r="D16344" s="13"/>
      <c r="G16344" s="13"/>
    </row>
    <row r="16345" spans="4:7" x14ac:dyDescent="0.2">
      <c r="D16345" s="13"/>
      <c r="G16345" s="13"/>
    </row>
    <row r="16346" spans="4:7" x14ac:dyDescent="0.2">
      <c r="D16346" s="13"/>
      <c r="G16346" s="13"/>
    </row>
    <row r="16347" spans="4:7" x14ac:dyDescent="0.2">
      <c r="D16347" s="13"/>
      <c r="G16347" s="13"/>
    </row>
    <row r="16348" spans="4:7" x14ac:dyDescent="0.2">
      <c r="D16348" s="13"/>
      <c r="G16348" s="13"/>
    </row>
    <row r="16349" spans="4:7" x14ac:dyDescent="0.2">
      <c r="D16349" s="13"/>
      <c r="G16349" s="13"/>
    </row>
    <row r="16350" spans="4:7" x14ac:dyDescent="0.2">
      <c r="D16350" s="13"/>
      <c r="G16350" s="13"/>
    </row>
    <row r="16351" spans="4:7" x14ac:dyDescent="0.2">
      <c r="D16351" s="13"/>
      <c r="G16351" s="13"/>
    </row>
    <row r="16352" spans="4:7" x14ac:dyDescent="0.2">
      <c r="D16352" s="13"/>
      <c r="G16352" s="13"/>
    </row>
    <row r="16353" spans="4:7" x14ac:dyDescent="0.2">
      <c r="D16353" s="13"/>
      <c r="G16353" s="13"/>
    </row>
    <row r="16354" spans="4:7" x14ac:dyDescent="0.2">
      <c r="D16354" s="13"/>
      <c r="G16354" s="13"/>
    </row>
    <row r="16355" spans="4:7" x14ac:dyDescent="0.2">
      <c r="D16355" s="13"/>
      <c r="G16355" s="13"/>
    </row>
    <row r="16356" spans="4:7" x14ac:dyDescent="0.2">
      <c r="D16356" s="13"/>
      <c r="G16356" s="13"/>
    </row>
    <row r="16357" spans="4:7" x14ac:dyDescent="0.2">
      <c r="D16357" s="13"/>
      <c r="G16357" s="13"/>
    </row>
    <row r="16358" spans="4:7" x14ac:dyDescent="0.2">
      <c r="D16358" s="13"/>
      <c r="G16358" s="13"/>
    </row>
    <row r="16359" spans="4:7" x14ac:dyDescent="0.2">
      <c r="D16359" s="13"/>
      <c r="G16359" s="13"/>
    </row>
    <row r="16360" spans="4:7" x14ac:dyDescent="0.2">
      <c r="D16360" s="13"/>
      <c r="G16360" s="13"/>
    </row>
    <row r="16361" spans="4:7" x14ac:dyDescent="0.2">
      <c r="D16361" s="13"/>
      <c r="G16361" s="13"/>
    </row>
    <row r="16362" spans="4:7" x14ac:dyDescent="0.2">
      <c r="D16362" s="13"/>
      <c r="G16362" s="13"/>
    </row>
    <row r="16363" spans="4:7" x14ac:dyDescent="0.2">
      <c r="D16363" s="13"/>
      <c r="G16363" s="13"/>
    </row>
    <row r="16364" spans="4:7" x14ac:dyDescent="0.2">
      <c r="D16364" s="13"/>
      <c r="G16364" s="13"/>
    </row>
    <row r="16365" spans="4:7" x14ac:dyDescent="0.2">
      <c r="D16365" s="13"/>
      <c r="G16365" s="13"/>
    </row>
    <row r="16366" spans="4:7" x14ac:dyDescent="0.2">
      <c r="D16366" s="13"/>
      <c r="G16366" s="13"/>
    </row>
    <row r="16367" spans="4:7" x14ac:dyDescent="0.2">
      <c r="D16367" s="13"/>
      <c r="G16367" s="13"/>
    </row>
    <row r="16368" spans="4:7" x14ac:dyDescent="0.2">
      <c r="D16368" s="13"/>
      <c r="G16368" s="13"/>
    </row>
    <row r="16369" spans="4:7" x14ac:dyDescent="0.2">
      <c r="D16369" s="13"/>
      <c r="G16369" s="13"/>
    </row>
    <row r="16370" spans="4:7" x14ac:dyDescent="0.2">
      <c r="D16370" s="13"/>
      <c r="G16370" s="13"/>
    </row>
    <row r="16371" spans="4:7" x14ac:dyDescent="0.2">
      <c r="D16371" s="13"/>
      <c r="G16371" s="13"/>
    </row>
    <row r="16372" spans="4:7" x14ac:dyDescent="0.2">
      <c r="D16372" s="13"/>
      <c r="G16372" s="13"/>
    </row>
    <row r="16373" spans="4:7" x14ac:dyDescent="0.2">
      <c r="D16373" s="13"/>
      <c r="G16373" s="13"/>
    </row>
    <row r="16374" spans="4:7" x14ac:dyDescent="0.2">
      <c r="D16374" s="13"/>
      <c r="G16374" s="13"/>
    </row>
    <row r="16375" spans="4:7" x14ac:dyDescent="0.2">
      <c r="D16375" s="13"/>
      <c r="G16375" s="13"/>
    </row>
    <row r="16376" spans="4:7" x14ac:dyDescent="0.2">
      <c r="D16376" s="13"/>
      <c r="G16376" s="13"/>
    </row>
    <row r="16377" spans="4:7" x14ac:dyDescent="0.2">
      <c r="D16377" s="13"/>
      <c r="G16377" s="13"/>
    </row>
    <row r="16378" spans="4:7" x14ac:dyDescent="0.2">
      <c r="D16378" s="13"/>
      <c r="G16378" s="13"/>
    </row>
    <row r="16379" spans="4:7" x14ac:dyDescent="0.2">
      <c r="D16379" s="13"/>
      <c r="G16379" s="13"/>
    </row>
    <row r="16380" spans="4:7" x14ac:dyDescent="0.2">
      <c r="D16380" s="13"/>
      <c r="G16380" s="13"/>
    </row>
    <row r="16381" spans="4:7" x14ac:dyDescent="0.2">
      <c r="D16381" s="13"/>
      <c r="G16381" s="13"/>
    </row>
    <row r="16382" spans="4:7" x14ac:dyDescent="0.2">
      <c r="D16382" s="13"/>
      <c r="G16382" s="13"/>
    </row>
    <row r="16383" spans="4:7" x14ac:dyDescent="0.2">
      <c r="D16383" s="13"/>
      <c r="G16383" s="13"/>
    </row>
    <row r="16384" spans="4:7" x14ac:dyDescent="0.2">
      <c r="D16384" s="13"/>
      <c r="G16384" s="13"/>
    </row>
    <row r="16385" spans="4:7" x14ac:dyDescent="0.2">
      <c r="D16385" s="13"/>
      <c r="G16385" s="13"/>
    </row>
    <row r="16386" spans="4:7" x14ac:dyDescent="0.2">
      <c r="D16386" s="13"/>
      <c r="G16386" s="13"/>
    </row>
    <row r="16387" spans="4:7" x14ac:dyDescent="0.2">
      <c r="D16387" s="13"/>
      <c r="G16387" s="13"/>
    </row>
    <row r="16388" spans="4:7" x14ac:dyDescent="0.2">
      <c r="D16388" s="13"/>
      <c r="G16388" s="13"/>
    </row>
    <row r="16389" spans="4:7" x14ac:dyDescent="0.2">
      <c r="D16389" s="13"/>
      <c r="G16389" s="13"/>
    </row>
    <row r="16390" spans="4:7" x14ac:dyDescent="0.2">
      <c r="D16390" s="13"/>
      <c r="G16390" s="13"/>
    </row>
    <row r="16391" spans="4:7" x14ac:dyDescent="0.2">
      <c r="D16391" s="13"/>
      <c r="G16391" s="13"/>
    </row>
    <row r="16392" spans="4:7" x14ac:dyDescent="0.2">
      <c r="D16392" s="13"/>
      <c r="G16392" s="13"/>
    </row>
    <row r="16393" spans="4:7" x14ac:dyDescent="0.2">
      <c r="D16393" s="13"/>
      <c r="G16393" s="13"/>
    </row>
    <row r="16394" spans="4:7" x14ac:dyDescent="0.2">
      <c r="D16394" s="13"/>
      <c r="G16394" s="13"/>
    </row>
    <row r="16395" spans="4:7" x14ac:dyDescent="0.2">
      <c r="D16395" s="13"/>
      <c r="G16395" s="13"/>
    </row>
    <row r="16396" spans="4:7" x14ac:dyDescent="0.2">
      <c r="D16396" s="13"/>
      <c r="G16396" s="13"/>
    </row>
    <row r="16397" spans="4:7" x14ac:dyDescent="0.2">
      <c r="D16397" s="13"/>
      <c r="G16397" s="13"/>
    </row>
    <row r="16398" spans="4:7" x14ac:dyDescent="0.2">
      <c r="D16398" s="13"/>
      <c r="G16398" s="13"/>
    </row>
    <row r="16399" spans="4:7" x14ac:dyDescent="0.2">
      <c r="D16399" s="13"/>
      <c r="G16399" s="13"/>
    </row>
    <row r="16400" spans="4:7" x14ac:dyDescent="0.2">
      <c r="D16400" s="13"/>
      <c r="G16400" s="13"/>
    </row>
  </sheetData>
  <mergeCells count="3">
    <mergeCell ref="D195:E195"/>
    <mergeCell ref="F195:G195"/>
    <mergeCell ref="B194:G194"/>
  </mergeCells>
  <phoneticPr fontId="0" type="noConversion"/>
  <pageMargins left="0.74803149606299213" right="0.74803149606299213" top="0.98425196850393704" bottom="0.98425196850393704" header="0.51181102362204722" footer="0.51181102362204722"/>
  <pageSetup paperSize="9" scale="93" firstPageNumber="40"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17"/>
  <sheetViews>
    <sheetView topLeftCell="B77" zoomScaleNormal="100" workbookViewId="0">
      <selection activeCell="F117" sqref="F117"/>
    </sheetView>
  </sheetViews>
  <sheetFormatPr defaultRowHeight="12.75" x14ac:dyDescent="0.2"/>
  <cols>
    <col min="1" max="1" width="0.85546875" style="50" hidden="1" customWidth="1"/>
    <col min="2" max="2" width="45.85546875" customWidth="1"/>
    <col min="3" max="3" width="11" customWidth="1"/>
    <col min="4" max="4" width="12" customWidth="1"/>
    <col min="5" max="5" width="11.140625" customWidth="1"/>
    <col min="6" max="6" width="11.28515625" customWidth="1"/>
  </cols>
  <sheetData>
    <row r="1" spans="1:5" ht="15.75" hidden="1" x14ac:dyDescent="0.25">
      <c r="A1" s="10" t="s">
        <v>1807</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1808</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1809</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1810</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1811</v>
      </c>
      <c r="B29" s="1"/>
      <c r="C29" s="1"/>
      <c r="D29" s="1"/>
      <c r="E29" s="1"/>
    </row>
    <row r="30" spans="1:5" ht="15.75" hidden="1" x14ac:dyDescent="0.25">
      <c r="A30" s="10" t="s">
        <v>1153</v>
      </c>
      <c r="B30" s="1"/>
      <c r="C30" s="1"/>
      <c r="D30" s="1"/>
      <c r="E30" s="1"/>
    </row>
    <row r="31" spans="1:5" ht="15.75" hidden="1" x14ac:dyDescent="0.25">
      <c r="A31" s="10" t="s">
        <v>88</v>
      </c>
      <c r="B31" s="1"/>
      <c r="C31" s="255" t="s">
        <v>1018</v>
      </c>
      <c r="D31" s="255" t="s">
        <v>1018</v>
      </c>
      <c r="E31" s="255" t="s">
        <v>1018</v>
      </c>
    </row>
    <row r="32" spans="1:5" ht="15.75" hidden="1" x14ac:dyDescent="0.25">
      <c r="A32" s="10" t="s">
        <v>1154</v>
      </c>
      <c r="B32" s="1"/>
      <c r="C32" s="255" t="str">
        <f>CONCATENATE("BUD",NOTES!$D$7)</f>
        <v>BUD2021</v>
      </c>
      <c r="D32" s="255" t="str">
        <f>CONCATENATE("BUD",NOTES!$D$7)</f>
        <v>BUD2021</v>
      </c>
      <c r="E32" s="255" t="str">
        <f>CONCATENATE("BUD",NOTES!$D$7-1)</f>
        <v>BUD2020</v>
      </c>
    </row>
    <row r="33" spans="1:5" ht="15.75" hidden="1" x14ac:dyDescent="0.25">
      <c r="A33" s="10" t="s">
        <v>1155</v>
      </c>
      <c r="B33" s="1"/>
      <c r="C33" s="10">
        <v>10</v>
      </c>
      <c r="D33" s="10">
        <v>20</v>
      </c>
      <c r="E33" s="10">
        <v>10</v>
      </c>
    </row>
    <row r="34" spans="1:5" ht="15.75" hidden="1" x14ac:dyDescent="0.25">
      <c r="A34" s="10" t="s">
        <v>1156</v>
      </c>
      <c r="B34" s="1"/>
      <c r="C34" s="10" t="s">
        <v>82</v>
      </c>
      <c r="D34" s="10" t="s">
        <v>82</v>
      </c>
      <c r="E34" s="10" t="s">
        <v>82</v>
      </c>
    </row>
    <row r="35" spans="1:5" x14ac:dyDescent="0.2">
      <c r="A35" s="75"/>
      <c r="B35" s="75"/>
      <c r="C35" s="129"/>
      <c r="D35" s="94"/>
      <c r="E35" s="129"/>
    </row>
    <row r="36" spans="1:5" ht="15.75" hidden="1" x14ac:dyDescent="0.25">
      <c r="A36" s="10" t="s">
        <v>1812</v>
      </c>
      <c r="B36" s="1"/>
      <c r="C36" s="1"/>
      <c r="D36" s="1"/>
      <c r="E36" s="1"/>
    </row>
    <row r="37" spans="1:5" ht="15.75" hidden="1" x14ac:dyDescent="0.25">
      <c r="A37" s="10" t="s">
        <v>532</v>
      </c>
      <c r="B37" s="1"/>
      <c r="C37" s="1"/>
      <c r="D37" s="1"/>
      <c r="E37" s="1"/>
    </row>
    <row r="38" spans="1:5" ht="15.75" hidden="1" x14ac:dyDescent="0.25">
      <c r="A38" s="10" t="s">
        <v>90</v>
      </c>
      <c r="B38" s="1"/>
      <c r="C38" s="255" t="s">
        <v>1018</v>
      </c>
      <c r="D38" s="255" t="s">
        <v>1018</v>
      </c>
      <c r="E38" s="255" t="s">
        <v>1018</v>
      </c>
    </row>
    <row r="39" spans="1:5" ht="15.75" hidden="1" x14ac:dyDescent="0.25">
      <c r="A39" s="10" t="s">
        <v>533</v>
      </c>
      <c r="B39" s="1"/>
      <c r="C39" s="255" t="str">
        <f>CONCATENATE("BUD",NOTES!$D$7)</f>
        <v>BUD2021</v>
      </c>
      <c r="D39" s="255" t="str">
        <f>CONCATENATE("BUD",NOTES!$D$7)</f>
        <v>BUD2021</v>
      </c>
      <c r="E39" s="255" t="str">
        <f>CONCATENATE("BUD",NOTES!$D$7-1)</f>
        <v>BUD2020</v>
      </c>
    </row>
    <row r="40" spans="1:5" ht="15.75" hidden="1" x14ac:dyDescent="0.25">
      <c r="A40" s="10" t="s">
        <v>534</v>
      </c>
      <c r="B40" s="1"/>
      <c r="C40" s="10">
        <v>10</v>
      </c>
      <c r="D40" s="10">
        <v>20</v>
      </c>
      <c r="E40" s="10">
        <v>10</v>
      </c>
    </row>
    <row r="41" spans="1:5" ht="15.75" hidden="1" x14ac:dyDescent="0.25">
      <c r="A41" s="10" t="s">
        <v>535</v>
      </c>
      <c r="B41" s="1"/>
      <c r="C41" s="10" t="s">
        <v>82</v>
      </c>
      <c r="D41" s="10" t="s">
        <v>82</v>
      </c>
      <c r="E41" s="10" t="s">
        <v>82</v>
      </c>
    </row>
    <row r="42" spans="1:5" x14ac:dyDescent="0.2">
      <c r="A42" s="75"/>
      <c r="B42" s="75"/>
      <c r="C42" s="129"/>
      <c r="D42" s="129"/>
      <c r="E42" s="129"/>
    </row>
    <row r="43" spans="1:5" ht="15.75" hidden="1" x14ac:dyDescent="0.25">
      <c r="A43" s="10" t="s">
        <v>1813</v>
      </c>
      <c r="B43" s="1"/>
      <c r="C43" s="1"/>
      <c r="D43" s="1"/>
      <c r="E43" s="1"/>
    </row>
    <row r="44" spans="1:5" ht="15.75" hidden="1" x14ac:dyDescent="0.25">
      <c r="A44" s="10" t="s">
        <v>536</v>
      </c>
      <c r="B44" s="1"/>
      <c r="C44" s="1"/>
      <c r="D44" s="1"/>
      <c r="E44" s="1"/>
    </row>
    <row r="45" spans="1:5" ht="15.75" hidden="1" x14ac:dyDescent="0.25">
      <c r="A45" s="10" t="s">
        <v>92</v>
      </c>
      <c r="B45" s="1"/>
      <c r="C45" s="255" t="s">
        <v>1018</v>
      </c>
      <c r="D45" s="255" t="s">
        <v>1018</v>
      </c>
      <c r="E45" s="255" t="s">
        <v>1018</v>
      </c>
    </row>
    <row r="46" spans="1:5" ht="15.75" hidden="1" x14ac:dyDescent="0.25">
      <c r="A46" s="10" t="s">
        <v>537</v>
      </c>
      <c r="B46" s="1"/>
      <c r="C46" s="255" t="str">
        <f>CONCATENATE("BUD",NOTES!$D$7)</f>
        <v>BUD2021</v>
      </c>
      <c r="D46" s="255" t="str">
        <f>CONCATENATE("BUD",NOTES!$D$7)</f>
        <v>BUD2021</v>
      </c>
      <c r="E46" s="255" t="str">
        <f>CONCATENATE("BUD",NOTES!$D$7-1)</f>
        <v>BUD2020</v>
      </c>
    </row>
    <row r="47" spans="1:5" ht="15.75" hidden="1" x14ac:dyDescent="0.25">
      <c r="A47" s="10" t="s">
        <v>538</v>
      </c>
      <c r="B47" s="1"/>
      <c r="C47" s="10">
        <v>10</v>
      </c>
      <c r="D47" s="10">
        <v>20</v>
      </c>
      <c r="E47" s="10">
        <v>10</v>
      </c>
    </row>
    <row r="48" spans="1:5" ht="15.75" hidden="1" x14ac:dyDescent="0.25">
      <c r="A48" s="10" t="s">
        <v>539</v>
      </c>
      <c r="B48" s="1"/>
      <c r="C48" s="10" t="s">
        <v>82</v>
      </c>
      <c r="D48" s="10" t="s">
        <v>82</v>
      </c>
      <c r="E48" s="10" t="s">
        <v>82</v>
      </c>
    </row>
    <row r="49" spans="1:5" x14ac:dyDescent="0.2">
      <c r="A49" s="75"/>
      <c r="B49" s="75"/>
      <c r="C49" s="129"/>
      <c r="D49" s="129"/>
      <c r="E49" s="129"/>
    </row>
    <row r="50" spans="1:5" ht="15.75" hidden="1" x14ac:dyDescent="0.25">
      <c r="A50" s="10" t="s">
        <v>1814</v>
      </c>
      <c r="B50" s="1"/>
      <c r="C50" s="1"/>
      <c r="D50" s="1"/>
      <c r="E50" s="1"/>
    </row>
    <row r="51" spans="1:5" ht="15.75" hidden="1" x14ac:dyDescent="0.25">
      <c r="A51" s="10" t="s">
        <v>540</v>
      </c>
      <c r="B51" s="1"/>
      <c r="C51" s="1"/>
      <c r="D51" s="1"/>
      <c r="E51" s="1"/>
    </row>
    <row r="52" spans="1:5" ht="15.75" hidden="1" x14ac:dyDescent="0.25">
      <c r="A52" s="10" t="s">
        <v>94</v>
      </c>
      <c r="B52" s="1"/>
      <c r="C52" s="255" t="s">
        <v>1018</v>
      </c>
      <c r="D52" s="255" t="s">
        <v>1018</v>
      </c>
      <c r="E52" s="255" t="s">
        <v>1018</v>
      </c>
    </row>
    <row r="53" spans="1:5" ht="15.75" hidden="1" x14ac:dyDescent="0.25">
      <c r="A53" s="10" t="s">
        <v>541</v>
      </c>
      <c r="B53" s="1"/>
      <c r="C53" s="255" t="str">
        <f>CONCATENATE("BUD",NOTES!$D$7)</f>
        <v>BUD2021</v>
      </c>
      <c r="D53" s="255" t="str">
        <f>CONCATENATE("BUD",NOTES!$D$7)</f>
        <v>BUD2021</v>
      </c>
      <c r="E53" s="255" t="str">
        <f>CONCATENATE("BUD",NOTES!$D$7-1)</f>
        <v>BUD2020</v>
      </c>
    </row>
    <row r="54" spans="1:5" ht="15.75" hidden="1" x14ac:dyDescent="0.25">
      <c r="A54" s="10" t="s">
        <v>542</v>
      </c>
      <c r="B54" s="1"/>
      <c r="C54" s="10">
        <v>10</v>
      </c>
      <c r="D54" s="10">
        <v>20</v>
      </c>
      <c r="E54" s="10">
        <v>10</v>
      </c>
    </row>
    <row r="55" spans="1:5" ht="15.75" hidden="1" x14ac:dyDescent="0.25">
      <c r="A55" s="10" t="s">
        <v>543</v>
      </c>
      <c r="B55" s="1"/>
      <c r="C55" s="10" t="s">
        <v>82</v>
      </c>
      <c r="D55" s="10" t="s">
        <v>82</v>
      </c>
      <c r="E55" s="10" t="s">
        <v>82</v>
      </c>
    </row>
    <row r="56" spans="1:5" x14ac:dyDescent="0.2">
      <c r="A56" s="75"/>
      <c r="B56" s="75"/>
      <c r="C56" s="75"/>
      <c r="D56" s="75"/>
    </row>
    <row r="57" spans="1:5" ht="15.75" hidden="1" x14ac:dyDescent="0.25">
      <c r="A57" s="10" t="s">
        <v>1815</v>
      </c>
      <c r="B57" s="1"/>
      <c r="C57" s="1"/>
      <c r="D57" s="1"/>
      <c r="E57" s="1"/>
    </row>
    <row r="58" spans="1:5" ht="15.75" hidden="1" x14ac:dyDescent="0.25">
      <c r="A58" s="10" t="s">
        <v>544</v>
      </c>
      <c r="B58" s="1"/>
      <c r="C58" s="1"/>
      <c r="D58" s="1"/>
      <c r="E58" s="1"/>
    </row>
    <row r="59" spans="1:5" ht="15.75" hidden="1" x14ac:dyDescent="0.25">
      <c r="A59" s="10" t="s">
        <v>98</v>
      </c>
      <c r="B59" s="1"/>
      <c r="C59" s="255" t="s">
        <v>1018</v>
      </c>
      <c r="D59" s="255" t="s">
        <v>1018</v>
      </c>
      <c r="E59" s="255" t="s">
        <v>1018</v>
      </c>
    </row>
    <row r="60" spans="1:5" ht="15.75" hidden="1" x14ac:dyDescent="0.25">
      <c r="A60" s="10" t="s">
        <v>545</v>
      </c>
      <c r="B60" s="1"/>
      <c r="C60" s="255" t="str">
        <f>CONCATENATE("BUD",NOTES!$D$7)</f>
        <v>BUD2021</v>
      </c>
      <c r="D60" s="255" t="str">
        <f>CONCATENATE("BUD",NOTES!$D$7)</f>
        <v>BUD2021</v>
      </c>
      <c r="E60" s="255" t="str">
        <f>CONCATENATE("BUD",NOTES!$D$7-1)</f>
        <v>BUD2020</v>
      </c>
    </row>
    <row r="61" spans="1:5" ht="15.75" hidden="1" x14ac:dyDescent="0.25">
      <c r="A61" s="10" t="s">
        <v>546</v>
      </c>
      <c r="B61" s="1"/>
      <c r="C61" s="10">
        <v>10</v>
      </c>
      <c r="D61" s="10">
        <v>20</v>
      </c>
      <c r="E61" s="10">
        <v>10</v>
      </c>
    </row>
    <row r="62" spans="1:5" ht="15.75" hidden="1" x14ac:dyDescent="0.25">
      <c r="A62" s="10" t="s">
        <v>547</v>
      </c>
      <c r="B62" s="1"/>
      <c r="C62" s="10" t="s">
        <v>82</v>
      </c>
      <c r="D62" s="10" t="s">
        <v>82</v>
      </c>
      <c r="E62" s="10" t="s">
        <v>82</v>
      </c>
    </row>
    <row r="63" spans="1:5" x14ac:dyDescent="0.2">
      <c r="A63" s="265"/>
      <c r="B63" s="37"/>
      <c r="C63" s="37"/>
      <c r="D63" s="37"/>
    </row>
    <row r="64" spans="1:5" ht="15.75" hidden="1" x14ac:dyDescent="0.25">
      <c r="A64" s="10" t="s">
        <v>1911</v>
      </c>
      <c r="B64" s="1"/>
      <c r="C64" s="1"/>
      <c r="D64" s="1"/>
      <c r="E64" s="1"/>
    </row>
    <row r="65" spans="1:5" ht="15.75" hidden="1" x14ac:dyDescent="0.25">
      <c r="A65" s="10" t="s">
        <v>901</v>
      </c>
      <c r="B65" s="1"/>
      <c r="C65" s="1"/>
      <c r="D65" s="1"/>
      <c r="E65" s="1"/>
    </row>
    <row r="66" spans="1:5" ht="15.75" hidden="1" x14ac:dyDescent="0.25">
      <c r="A66" s="10" t="s">
        <v>100</v>
      </c>
      <c r="B66" s="1"/>
      <c r="C66" s="255" t="s">
        <v>1018</v>
      </c>
      <c r="D66" s="255" t="s">
        <v>1018</v>
      </c>
      <c r="E66" s="255" t="s">
        <v>1018</v>
      </c>
    </row>
    <row r="67" spans="1:5" ht="15.75" hidden="1" x14ac:dyDescent="0.25">
      <c r="A67" s="10" t="s">
        <v>902</v>
      </c>
      <c r="B67" s="1"/>
      <c r="C67" s="255" t="str">
        <f>CONCATENATE("BUD",NOTES!$D$7)</f>
        <v>BUD2021</v>
      </c>
      <c r="D67" s="255" t="str">
        <f>CONCATENATE("BUD",NOTES!$D$7)</f>
        <v>BUD2021</v>
      </c>
      <c r="E67" s="255" t="str">
        <f>CONCATENATE("BUD",NOTES!$D$7-1)</f>
        <v>BUD2020</v>
      </c>
    </row>
    <row r="68" spans="1:5" ht="15.75" hidden="1" x14ac:dyDescent="0.25">
      <c r="A68" s="10" t="s">
        <v>903</v>
      </c>
      <c r="B68" s="1"/>
      <c r="C68" s="10">
        <v>10</v>
      </c>
      <c r="D68" s="10">
        <v>20</v>
      </c>
      <c r="E68" s="10">
        <v>10</v>
      </c>
    </row>
    <row r="69" spans="1:5" ht="15.75" hidden="1" x14ac:dyDescent="0.25">
      <c r="A69" s="10" t="s">
        <v>904</v>
      </c>
      <c r="B69" s="1"/>
      <c r="C69" s="10" t="s">
        <v>82</v>
      </c>
      <c r="D69" s="10" t="s">
        <v>82</v>
      </c>
      <c r="E69" s="10" t="s">
        <v>82</v>
      </c>
    </row>
    <row r="70" spans="1:5" x14ac:dyDescent="0.2">
      <c r="A70" s="265"/>
      <c r="B70" s="37"/>
      <c r="C70" s="37"/>
      <c r="D70" s="37"/>
    </row>
    <row r="71" spans="1:5" ht="15.75" hidden="1" x14ac:dyDescent="0.25">
      <c r="A71" s="10" t="s">
        <v>1912</v>
      </c>
      <c r="B71" s="1"/>
      <c r="C71" s="1"/>
      <c r="D71" s="1"/>
      <c r="E71" s="1"/>
    </row>
    <row r="72" spans="1:5" ht="15.75" hidden="1" x14ac:dyDescent="0.25">
      <c r="A72" s="10" t="s">
        <v>905</v>
      </c>
      <c r="B72" s="1"/>
      <c r="C72" s="1"/>
      <c r="D72" s="1"/>
      <c r="E72" s="1"/>
    </row>
    <row r="73" spans="1:5" ht="15.75" hidden="1" x14ac:dyDescent="0.25">
      <c r="A73" s="10" t="s">
        <v>102</v>
      </c>
      <c r="B73" s="1"/>
      <c r="C73" s="255" t="s">
        <v>1018</v>
      </c>
      <c r="D73" s="255" t="s">
        <v>1018</v>
      </c>
      <c r="E73" s="255" t="s">
        <v>1018</v>
      </c>
    </row>
    <row r="74" spans="1:5" ht="15.75" hidden="1" x14ac:dyDescent="0.25">
      <c r="A74" s="10" t="s">
        <v>906</v>
      </c>
      <c r="B74" s="1"/>
      <c r="C74" s="255" t="str">
        <f>CONCATENATE("BUD",NOTES!$D$7)</f>
        <v>BUD2021</v>
      </c>
      <c r="D74" s="255" t="str">
        <f>CONCATENATE("BUD",NOTES!$D$7)</f>
        <v>BUD2021</v>
      </c>
      <c r="E74" s="255" t="str">
        <f>CONCATENATE("BUD",NOTES!$D$7-1)</f>
        <v>BUD2020</v>
      </c>
    </row>
    <row r="75" spans="1:5" ht="15.75" hidden="1" x14ac:dyDescent="0.25">
      <c r="A75" s="10" t="s">
        <v>907</v>
      </c>
      <c r="B75" s="1"/>
      <c r="C75" s="10">
        <v>10</v>
      </c>
      <c r="D75" s="10">
        <v>20</v>
      </c>
      <c r="E75" s="10">
        <v>10</v>
      </c>
    </row>
    <row r="76" spans="1:5" ht="15.75" hidden="1" x14ac:dyDescent="0.25">
      <c r="A76" s="10" t="s">
        <v>908</v>
      </c>
      <c r="B76" s="1"/>
      <c r="C76" s="10" t="s">
        <v>82</v>
      </c>
      <c r="D76" s="10" t="s">
        <v>82</v>
      </c>
      <c r="E76" s="10" t="s">
        <v>82</v>
      </c>
    </row>
    <row r="77" spans="1:5" x14ac:dyDescent="0.2">
      <c r="A77" s="265"/>
      <c r="B77" s="37"/>
      <c r="C77" s="37"/>
      <c r="D77" s="37"/>
    </row>
    <row r="78" spans="1:5" hidden="1" x14ac:dyDescent="0.2">
      <c r="A78" t="s">
        <v>474</v>
      </c>
      <c r="B78" s="37"/>
      <c r="C78" s="37">
        <v>0</v>
      </c>
      <c r="D78" s="37">
        <v>1600</v>
      </c>
      <c r="E78">
        <v>2000</v>
      </c>
    </row>
    <row r="79" spans="1:5" hidden="1" x14ac:dyDescent="0.2">
      <c r="A79" t="s">
        <v>475</v>
      </c>
      <c r="B79" s="37"/>
      <c r="C79" s="37">
        <v>0</v>
      </c>
      <c r="D79" s="37">
        <v>0</v>
      </c>
      <c r="E79">
        <v>0</v>
      </c>
    </row>
    <row r="80" spans="1:5" hidden="1" x14ac:dyDescent="0.2">
      <c r="A80" t="s">
        <v>476</v>
      </c>
      <c r="B80" s="37"/>
      <c r="C80" s="37">
        <v>0</v>
      </c>
      <c r="D80" s="37">
        <v>0</v>
      </c>
      <c r="E80">
        <v>0</v>
      </c>
    </row>
    <row r="81" spans="1:9" hidden="1" x14ac:dyDescent="0.2">
      <c r="A81" t="s">
        <v>477</v>
      </c>
      <c r="B81" s="37"/>
      <c r="C81" s="37">
        <v>0</v>
      </c>
      <c r="D81" s="37">
        <v>277000</v>
      </c>
      <c r="E81">
        <v>242000</v>
      </c>
    </row>
    <row r="82" spans="1:9" hidden="1" x14ac:dyDescent="0.2">
      <c r="A82" t="s">
        <v>478</v>
      </c>
      <c r="B82" s="37"/>
      <c r="C82" s="37">
        <v>0</v>
      </c>
      <c r="D82" s="37">
        <v>0</v>
      </c>
      <c r="E82">
        <v>0</v>
      </c>
    </row>
    <row r="83" spans="1:9" hidden="1" x14ac:dyDescent="0.2">
      <c r="A83" t="s">
        <v>695</v>
      </c>
      <c r="B83" s="75"/>
      <c r="C83" s="75">
        <v>0</v>
      </c>
      <c r="D83" s="75">
        <v>8239.68</v>
      </c>
      <c r="E83">
        <v>8572.6299999999992</v>
      </c>
    </row>
    <row r="84" spans="1:9" hidden="1" x14ac:dyDescent="0.2">
      <c r="A84" t="s">
        <v>696</v>
      </c>
      <c r="B84" s="75"/>
      <c r="C84" s="75">
        <v>0</v>
      </c>
      <c r="D84" s="75">
        <v>0</v>
      </c>
      <c r="E84">
        <v>0</v>
      </c>
    </row>
    <row r="85" spans="1:9" hidden="1" x14ac:dyDescent="0.2">
      <c r="A85" t="s">
        <v>697</v>
      </c>
      <c r="B85" s="75"/>
      <c r="C85" s="75">
        <v>0</v>
      </c>
      <c r="D85" s="75">
        <v>0</v>
      </c>
      <c r="E85">
        <v>0</v>
      </c>
    </row>
    <row r="86" spans="1:9" hidden="1" x14ac:dyDescent="0.2">
      <c r="A86" t="s">
        <v>169</v>
      </c>
      <c r="C86">
        <v>0</v>
      </c>
      <c r="D86">
        <v>181000</v>
      </c>
      <c r="E86">
        <v>168000</v>
      </c>
    </row>
    <row r="87" spans="1:9" hidden="1" x14ac:dyDescent="0.2">
      <c r="A87" t="s">
        <v>481</v>
      </c>
      <c r="B87" s="37"/>
      <c r="C87" s="37">
        <v>0</v>
      </c>
      <c r="D87" s="37">
        <v>0</v>
      </c>
      <c r="E87">
        <v>0</v>
      </c>
    </row>
    <row r="88" spans="1:9" hidden="1" x14ac:dyDescent="0.2">
      <c r="A88" t="s">
        <v>482</v>
      </c>
      <c r="B88" s="37"/>
      <c r="C88" s="37">
        <v>0</v>
      </c>
      <c r="D88" s="37">
        <v>0</v>
      </c>
      <c r="E88">
        <v>0</v>
      </c>
    </row>
    <row r="89" spans="1:9" ht="13.5" thickBot="1" x14ac:dyDescent="0.25"/>
    <row r="90" spans="1:9" ht="16.5" thickBot="1" x14ac:dyDescent="0.3">
      <c r="B90" s="387" t="s">
        <v>530</v>
      </c>
      <c r="C90" s="388"/>
      <c r="D90" s="388"/>
      <c r="E90" s="388"/>
      <c r="F90" s="389"/>
    </row>
    <row r="91" spans="1:9" ht="16.5" thickBot="1" x14ac:dyDescent="0.3">
      <c r="B91" s="26"/>
      <c r="C91" s="408">
        <f>NOTES!$D$7</f>
        <v>2021</v>
      </c>
      <c r="D91" s="409"/>
      <c r="E91" s="408">
        <f>NOTES!$D$7-1</f>
        <v>2020</v>
      </c>
      <c r="F91" s="409"/>
    </row>
    <row r="92" spans="1:9" ht="39.75" thickBot="1" x14ac:dyDescent="0.3">
      <c r="B92" s="30" t="s">
        <v>1269</v>
      </c>
      <c r="C92" s="126" t="s">
        <v>1263</v>
      </c>
      <c r="D92" s="126" t="s">
        <v>1359</v>
      </c>
      <c r="E92" s="126" t="s">
        <v>1263</v>
      </c>
      <c r="F92" s="127" t="s">
        <v>1264</v>
      </c>
    </row>
    <row r="93" spans="1:9" ht="16.5" thickBot="1" x14ac:dyDescent="0.3">
      <c r="B93" s="26"/>
      <c r="C93" s="35" t="s">
        <v>1262</v>
      </c>
      <c r="D93" s="33" t="s">
        <v>1262</v>
      </c>
      <c r="E93" s="35" t="s">
        <v>1262</v>
      </c>
      <c r="F93" s="33" t="s">
        <v>1262</v>
      </c>
    </row>
    <row r="94" spans="1:9" ht="15.75" x14ac:dyDescent="0.25">
      <c r="B94" s="6"/>
      <c r="C94" s="203"/>
      <c r="D94" s="203"/>
      <c r="E94" s="204"/>
      <c r="F94" s="205"/>
    </row>
    <row r="95" spans="1:9" ht="15.75" x14ac:dyDescent="0.25">
      <c r="B95" s="5" t="s">
        <v>1266</v>
      </c>
      <c r="C95" s="99"/>
      <c r="D95" s="99"/>
      <c r="E95" s="99"/>
      <c r="F95" s="171"/>
      <c r="H95" s="283" t="s">
        <v>515</v>
      </c>
      <c r="I95" s="10"/>
    </row>
    <row r="96" spans="1:9" ht="15.75" x14ac:dyDescent="0.25">
      <c r="B96" s="6" t="s">
        <v>1267</v>
      </c>
      <c r="C96" s="99"/>
      <c r="D96" s="99"/>
      <c r="E96" s="99"/>
      <c r="F96" s="171"/>
      <c r="H96" s="44" t="s">
        <v>1033</v>
      </c>
      <c r="I96" s="284" t="s">
        <v>515</v>
      </c>
    </row>
    <row r="97" spans="2:9" ht="15" x14ac:dyDescent="0.25">
      <c r="B97" s="196" t="s">
        <v>1924</v>
      </c>
      <c r="C97" s="270">
        <v>0</v>
      </c>
      <c r="D97" s="270">
        <v>1600</v>
      </c>
      <c r="E97" s="270">
        <v>2000</v>
      </c>
      <c r="F97" s="207">
        <v>2000</v>
      </c>
      <c r="H97" s="43"/>
      <c r="I97" s="285">
        <f>IF(D97="",1,IF(E97&gt;D97,E97,IF(F97&gt;D97,F97,D97)))</f>
        <v>2000</v>
      </c>
    </row>
    <row r="98" spans="2:9" ht="15" x14ac:dyDescent="0.25">
      <c r="B98" s="196" t="s">
        <v>1917</v>
      </c>
      <c r="C98" s="270">
        <v>0</v>
      </c>
      <c r="D98" s="270">
        <v>0</v>
      </c>
      <c r="E98" s="270">
        <v>0</v>
      </c>
      <c r="F98" s="207">
        <v>0</v>
      </c>
      <c r="I98" s="285">
        <f t="shared" ref="I98:I114" si="0">IF(D98="",1,IF(E98&gt;D98,E98,IF(F98&gt;D98,F98,D98)))</f>
        <v>0</v>
      </c>
    </row>
    <row r="99" spans="2:9" ht="15" x14ac:dyDescent="0.25">
      <c r="B99" s="196" t="s">
        <v>1918</v>
      </c>
      <c r="C99" s="270">
        <v>0</v>
      </c>
      <c r="D99" s="270">
        <v>0</v>
      </c>
      <c r="E99" s="270">
        <v>0</v>
      </c>
      <c r="F99" s="207">
        <v>0</v>
      </c>
      <c r="I99" s="285">
        <f t="shared" si="0"/>
        <v>0</v>
      </c>
    </row>
    <row r="100" spans="2:9" ht="15" x14ac:dyDescent="0.25">
      <c r="B100" s="196" t="s">
        <v>1919</v>
      </c>
      <c r="C100" s="270">
        <v>0</v>
      </c>
      <c r="D100" s="270">
        <v>277000</v>
      </c>
      <c r="E100" s="270">
        <v>242000</v>
      </c>
      <c r="F100" s="207">
        <v>4000</v>
      </c>
      <c r="I100" s="285">
        <f t="shared" si="0"/>
        <v>277000</v>
      </c>
    </row>
    <row r="101" spans="2:9" ht="15" x14ac:dyDescent="0.25">
      <c r="B101" s="196" t="s">
        <v>1899</v>
      </c>
      <c r="C101" s="270">
        <v>0</v>
      </c>
      <c r="D101" s="270">
        <v>0</v>
      </c>
      <c r="E101" s="270">
        <v>0</v>
      </c>
      <c r="F101" s="207">
        <v>238000</v>
      </c>
      <c r="I101" s="285"/>
    </row>
    <row r="102" spans="2:9" ht="15" x14ac:dyDescent="0.25">
      <c r="B102" s="196" t="s">
        <v>1921</v>
      </c>
      <c r="C102" s="270">
        <v>0</v>
      </c>
      <c r="D102" s="270">
        <v>0</v>
      </c>
      <c r="E102" s="270">
        <v>0</v>
      </c>
      <c r="F102" s="207">
        <v>0</v>
      </c>
      <c r="I102" s="285"/>
    </row>
    <row r="103" spans="2:9" ht="15" x14ac:dyDescent="0.25">
      <c r="B103" s="196" t="s">
        <v>505</v>
      </c>
      <c r="C103" s="270">
        <v>0</v>
      </c>
      <c r="D103" s="270">
        <v>0</v>
      </c>
      <c r="E103" s="270">
        <v>0</v>
      </c>
      <c r="F103" s="207">
        <v>0</v>
      </c>
      <c r="I103" s="285">
        <f t="shared" si="0"/>
        <v>0</v>
      </c>
    </row>
    <row r="104" spans="2:9" ht="15.75" thickBot="1" x14ac:dyDescent="0.3">
      <c r="B104" s="202"/>
      <c r="C104" s="206"/>
      <c r="D104" s="206"/>
      <c r="E104" s="206"/>
      <c r="F104" s="207"/>
      <c r="I104" s="285">
        <f t="shared" si="0"/>
        <v>1</v>
      </c>
    </row>
    <row r="105" spans="2:9" ht="16.5" thickBot="1" x14ac:dyDescent="0.3">
      <c r="B105" s="30" t="s">
        <v>127</v>
      </c>
      <c r="C105" s="208">
        <v>0</v>
      </c>
      <c r="D105" s="208">
        <v>278600</v>
      </c>
      <c r="E105" s="208">
        <v>244000</v>
      </c>
      <c r="F105" s="208">
        <v>244000</v>
      </c>
      <c r="I105" s="285">
        <f t="shared" si="0"/>
        <v>278600</v>
      </c>
    </row>
    <row r="106" spans="2:9" ht="15.75" x14ac:dyDescent="0.25">
      <c r="B106" s="197"/>
      <c r="C106" s="96"/>
      <c r="D106" s="270" t="s">
        <v>1270</v>
      </c>
      <c r="E106" s="96"/>
      <c r="F106" s="96"/>
      <c r="I106" s="285" t="str">
        <f t="shared" si="0"/>
        <v xml:space="preserve"> </v>
      </c>
    </row>
    <row r="107" spans="2:9" ht="15.75" x14ac:dyDescent="0.25">
      <c r="B107" s="198" t="s">
        <v>1268</v>
      </c>
      <c r="C107" s="99"/>
      <c r="D107" s="99"/>
      <c r="E107" s="99"/>
      <c r="F107" s="99"/>
      <c r="I107" s="285">
        <f t="shared" si="0"/>
        <v>1</v>
      </c>
    </row>
    <row r="108" spans="2:9" ht="15" x14ac:dyDescent="0.25">
      <c r="B108" s="246"/>
      <c r="C108" s="206"/>
      <c r="D108" s="206"/>
      <c r="E108" s="206"/>
      <c r="F108" s="206"/>
      <c r="I108" s="285">
        <f t="shared" si="0"/>
        <v>1</v>
      </c>
    </row>
    <row r="109" spans="2:9" ht="15" x14ac:dyDescent="0.25">
      <c r="B109" s="199" t="s">
        <v>105</v>
      </c>
      <c r="C109" s="270">
        <v>0</v>
      </c>
      <c r="D109" s="270">
        <v>8200</v>
      </c>
      <c r="E109" s="270">
        <v>8600</v>
      </c>
      <c r="F109" s="206">
        <v>8600</v>
      </c>
      <c r="I109" s="285">
        <f t="shared" si="0"/>
        <v>8600</v>
      </c>
    </row>
    <row r="110" spans="2:9" ht="15" x14ac:dyDescent="0.25">
      <c r="B110" s="201" t="s">
        <v>507</v>
      </c>
      <c r="C110" s="270">
        <v>0</v>
      </c>
      <c r="D110" s="270">
        <v>0</v>
      </c>
      <c r="E110" s="270">
        <v>0</v>
      </c>
      <c r="F110" s="206">
        <v>0</v>
      </c>
      <c r="I110" s="285">
        <f t="shared" si="0"/>
        <v>0</v>
      </c>
    </row>
    <row r="111" spans="2:9" ht="15" x14ac:dyDescent="0.25">
      <c r="B111" s="199" t="s">
        <v>343</v>
      </c>
      <c r="C111" s="270">
        <v>0</v>
      </c>
      <c r="D111" s="270">
        <v>0</v>
      </c>
      <c r="E111" s="270">
        <v>0</v>
      </c>
      <c r="F111" s="206">
        <v>0</v>
      </c>
      <c r="I111" s="285">
        <f t="shared" si="0"/>
        <v>0</v>
      </c>
    </row>
    <row r="112" spans="2:9" ht="15" x14ac:dyDescent="0.25">
      <c r="B112" s="199" t="s">
        <v>107</v>
      </c>
      <c r="C112" s="270">
        <v>0</v>
      </c>
      <c r="D112" s="270">
        <v>181000</v>
      </c>
      <c r="E112" s="270">
        <v>168000</v>
      </c>
      <c r="F112" s="206">
        <v>168000</v>
      </c>
      <c r="I112" s="285">
        <f t="shared" si="0"/>
        <v>181000</v>
      </c>
    </row>
    <row r="113" spans="2:9" ht="15.75" thickBot="1" x14ac:dyDescent="0.3">
      <c r="B113" s="199"/>
      <c r="C113" s="206"/>
      <c r="D113" s="206"/>
      <c r="E113" s="206"/>
      <c r="F113" s="206"/>
      <c r="I113" s="285">
        <f t="shared" si="0"/>
        <v>1</v>
      </c>
    </row>
    <row r="114" spans="2:9" ht="16.5" thickBot="1" x14ac:dyDescent="0.3">
      <c r="B114" s="32" t="s">
        <v>253</v>
      </c>
      <c r="C114" s="208">
        <v>0</v>
      </c>
      <c r="D114" s="208">
        <v>189200</v>
      </c>
      <c r="E114" s="208">
        <v>176600</v>
      </c>
      <c r="F114" s="208">
        <v>176600</v>
      </c>
      <c r="I114" s="285">
        <f t="shared" si="0"/>
        <v>189200</v>
      </c>
    </row>
    <row r="115" spans="2:9" ht="15.75" x14ac:dyDescent="0.25">
      <c r="B115" s="197"/>
      <c r="C115" s="99"/>
      <c r="D115" s="99"/>
      <c r="E115" s="99"/>
      <c r="F115" s="99"/>
    </row>
    <row r="116" spans="2:9" ht="16.5" thickBot="1" x14ac:dyDescent="0.3">
      <c r="B116" s="197"/>
      <c r="C116" s="99"/>
      <c r="D116" s="99"/>
      <c r="E116" s="99"/>
      <c r="F116" s="99"/>
    </row>
    <row r="117" spans="2:9" ht="16.5" thickBot="1" x14ac:dyDescent="0.3">
      <c r="B117" s="30" t="s">
        <v>817</v>
      </c>
      <c r="C117" s="210">
        <v>0</v>
      </c>
      <c r="D117" s="210">
        <v>467800</v>
      </c>
      <c r="E117" s="210">
        <v>420600</v>
      </c>
      <c r="F117" s="210">
        <v>420600</v>
      </c>
    </row>
  </sheetData>
  <mergeCells count="3">
    <mergeCell ref="B90:F90"/>
    <mergeCell ref="C91:D91"/>
    <mergeCell ref="E91:F91"/>
  </mergeCells>
  <phoneticPr fontId="0" type="noConversion"/>
  <pageMargins left="0.74803149606299213" right="0.74803149606299213" top="0.98425196850393704" bottom="0.98425196850393704" header="0.51181102362204722" footer="0.51181102362204722"/>
  <pageSetup scale="99" firstPageNumber="40" orientation="portrait"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392"/>
  <sheetViews>
    <sheetView topLeftCell="B361" zoomScaleNormal="100" workbookViewId="0">
      <selection activeCell="G392" sqref="G392"/>
    </sheetView>
  </sheetViews>
  <sheetFormatPr defaultRowHeight="12.75" x14ac:dyDescent="0.2"/>
  <cols>
    <col min="1" max="1" width="19.140625" hidden="1" customWidth="1"/>
    <col min="2" max="2" width="7.140625" customWidth="1"/>
    <col min="3" max="3" width="43.85546875" customWidth="1"/>
    <col min="4" max="4" width="9.85546875" customWidth="1"/>
    <col min="5" max="5" width="11.42578125" customWidth="1"/>
    <col min="6" max="6" width="11.85546875" customWidth="1"/>
    <col min="7" max="7" width="11.28515625" customWidth="1"/>
  </cols>
  <sheetData>
    <row r="1" spans="1:15" s="73" customFormat="1" ht="15.75" hidden="1" x14ac:dyDescent="0.25">
      <c r="A1" s="10" t="s">
        <v>1816</v>
      </c>
      <c r="B1" s="1"/>
      <c r="C1" s="1"/>
      <c r="D1" s="1"/>
      <c r="E1" s="1"/>
      <c r="F1" s="1"/>
    </row>
    <row r="2" spans="1:15" s="73" customFormat="1" ht="15.75" hidden="1" x14ac:dyDescent="0.25">
      <c r="A2" s="10" t="s">
        <v>1017</v>
      </c>
      <c r="B2" s="1"/>
      <c r="C2" s="1"/>
      <c r="D2" s="1"/>
      <c r="E2" s="1"/>
      <c r="F2" s="1"/>
    </row>
    <row r="3" spans="1:15" s="73" customFormat="1" ht="15.75" hidden="1" x14ac:dyDescent="0.25">
      <c r="A3" s="10" t="s">
        <v>516</v>
      </c>
      <c r="B3" s="1"/>
      <c r="C3" s="1"/>
      <c r="D3" s="255" t="s">
        <v>1018</v>
      </c>
      <c r="E3" s="255" t="s">
        <v>1018</v>
      </c>
      <c r="F3" s="255" t="s">
        <v>1018</v>
      </c>
    </row>
    <row r="4" spans="1:15" s="73" customFormat="1" ht="15.75" hidden="1" x14ac:dyDescent="0.25">
      <c r="A4" s="10" t="s">
        <v>1021</v>
      </c>
      <c r="B4" s="1"/>
      <c r="C4" s="1"/>
      <c r="D4" s="255" t="str">
        <f>CONCATENATE("BUD",NOTES!$D$7)</f>
        <v>BUD2021</v>
      </c>
      <c r="E4" s="255" t="str">
        <f>CONCATENATE("BUD",NOTES!$D$7)</f>
        <v>BUD2021</v>
      </c>
      <c r="F4" s="255" t="str">
        <f>CONCATENATE("BUD",NOTES!$D$7-1)</f>
        <v>BUD2020</v>
      </c>
    </row>
    <row r="5" spans="1:15" s="73" customFormat="1" ht="15.75" hidden="1" x14ac:dyDescent="0.25">
      <c r="A5" s="10" t="s">
        <v>1019</v>
      </c>
      <c r="B5" s="1"/>
      <c r="C5" s="1"/>
      <c r="D5" s="10">
        <v>10</v>
      </c>
      <c r="E5" s="10">
        <v>20</v>
      </c>
      <c r="F5" s="10">
        <v>10</v>
      </c>
    </row>
    <row r="6" spans="1:15" s="73" customFormat="1" ht="15.75" hidden="1" x14ac:dyDescent="0.25">
      <c r="A6" s="10" t="s">
        <v>1020</v>
      </c>
      <c r="B6" s="1"/>
      <c r="C6" s="1"/>
      <c r="D6" s="10" t="s">
        <v>81</v>
      </c>
      <c r="E6" s="10" t="s">
        <v>81</v>
      </c>
      <c r="F6" s="10" t="s">
        <v>81</v>
      </c>
      <c r="G6" s="74"/>
      <c r="H6" s="74"/>
      <c r="M6" s="74"/>
      <c r="N6" s="74"/>
      <c r="O6" s="74"/>
    </row>
    <row r="7" spans="1:15" s="75" customFormat="1" x14ac:dyDescent="0.2">
      <c r="A7"/>
      <c r="B7"/>
      <c r="C7" s="24"/>
      <c r="D7" s="130"/>
      <c r="E7" s="130"/>
      <c r="F7" s="130"/>
      <c r="G7" s="74"/>
      <c r="H7" s="74"/>
      <c r="M7" s="74"/>
      <c r="N7" s="74"/>
      <c r="O7" s="74"/>
    </row>
    <row r="8" spans="1:15" s="73" customFormat="1" ht="15.75" hidden="1" x14ac:dyDescent="0.25">
      <c r="A8" s="10" t="s">
        <v>1817</v>
      </c>
      <c r="B8" s="1"/>
      <c r="C8" s="1"/>
      <c r="D8" s="1"/>
      <c r="E8" s="1"/>
      <c r="F8" s="1"/>
      <c r="G8" s="74"/>
      <c r="H8" s="74"/>
      <c r="M8" s="74"/>
      <c r="N8" s="74"/>
      <c r="O8" s="74"/>
    </row>
    <row r="9" spans="1:15" s="73" customFormat="1" ht="15.75" hidden="1" x14ac:dyDescent="0.25">
      <c r="A9" s="10" t="s">
        <v>1025</v>
      </c>
      <c r="B9" s="1"/>
      <c r="C9" s="1"/>
      <c r="D9" s="1"/>
      <c r="E9" s="1"/>
      <c r="F9" s="1"/>
      <c r="G9" s="74"/>
      <c r="H9" s="74"/>
      <c r="M9" s="74"/>
      <c r="N9" s="74"/>
      <c r="O9" s="74"/>
    </row>
    <row r="10" spans="1:15" s="73" customFormat="1" ht="15.75" hidden="1" x14ac:dyDescent="0.25">
      <c r="A10" s="10" t="s">
        <v>83</v>
      </c>
      <c r="B10" s="1"/>
      <c r="C10" s="1"/>
      <c r="D10" s="255" t="s">
        <v>1018</v>
      </c>
      <c r="E10" s="255" t="s">
        <v>1018</v>
      </c>
      <c r="F10" s="255" t="s">
        <v>1018</v>
      </c>
    </row>
    <row r="11" spans="1:15" s="73" customFormat="1" ht="15.75" hidden="1" x14ac:dyDescent="0.25">
      <c r="A11" s="10" t="s">
        <v>1026</v>
      </c>
      <c r="B11" s="1"/>
      <c r="C11" s="1"/>
      <c r="D11" s="255" t="str">
        <f>CONCATENATE("BUD",NOTES!$D$7)</f>
        <v>BUD2021</v>
      </c>
      <c r="E11" s="255" t="str">
        <f>CONCATENATE("BUD",NOTES!$D$7)</f>
        <v>BUD2021</v>
      </c>
      <c r="F11" s="255" t="str">
        <f>CONCATENATE("BUD",NOTES!$D$7-1)</f>
        <v>BUD2020</v>
      </c>
    </row>
    <row r="12" spans="1:15" ht="15.75" hidden="1" x14ac:dyDescent="0.25">
      <c r="A12" s="10" t="s">
        <v>1027</v>
      </c>
      <c r="B12" s="1"/>
      <c r="C12" s="1"/>
      <c r="D12" s="10">
        <v>10</v>
      </c>
      <c r="E12" s="10">
        <v>20</v>
      </c>
      <c r="F12" s="10">
        <v>10</v>
      </c>
    </row>
    <row r="13" spans="1:15" s="73" customFormat="1" ht="15.75" hidden="1" x14ac:dyDescent="0.25">
      <c r="A13" s="10" t="s">
        <v>1028</v>
      </c>
      <c r="B13" s="1"/>
      <c r="C13" s="1"/>
      <c r="D13" s="10" t="s">
        <v>81</v>
      </c>
      <c r="E13" s="10" t="s">
        <v>81</v>
      </c>
      <c r="F13" s="10" t="s">
        <v>81</v>
      </c>
    </row>
    <row r="14" spans="1:15" s="73" customFormat="1" x14ac:dyDescent="0.2">
      <c r="A14"/>
      <c r="B14"/>
      <c r="C14" s="24"/>
      <c r="D14" s="130"/>
      <c r="E14" s="130"/>
      <c r="F14" s="130"/>
    </row>
    <row r="15" spans="1:15" s="73" customFormat="1" ht="15.75" hidden="1" x14ac:dyDescent="0.25">
      <c r="A15" s="10" t="s">
        <v>1818</v>
      </c>
      <c r="B15" s="1"/>
      <c r="C15" s="1"/>
      <c r="D15" s="1"/>
      <c r="E15" s="1"/>
      <c r="F15" s="1"/>
    </row>
    <row r="16" spans="1:15" s="73" customFormat="1" ht="15.75" hidden="1" x14ac:dyDescent="0.25">
      <c r="A16" s="10" t="s">
        <v>1149</v>
      </c>
      <c r="B16" s="1"/>
      <c r="C16" s="1"/>
      <c r="D16" s="1"/>
      <c r="E16" s="1"/>
      <c r="F16" s="1"/>
    </row>
    <row r="17" spans="1:15" ht="15.75" hidden="1" x14ac:dyDescent="0.25">
      <c r="A17" s="10" t="s">
        <v>86</v>
      </c>
      <c r="B17" s="1"/>
      <c r="C17" s="1"/>
      <c r="D17" s="255" t="s">
        <v>1018</v>
      </c>
      <c r="E17" s="255" t="s">
        <v>1018</v>
      </c>
      <c r="F17" s="255" t="s">
        <v>1018</v>
      </c>
    </row>
    <row r="18" spans="1:15" s="73" customFormat="1" ht="15.75" hidden="1" x14ac:dyDescent="0.25">
      <c r="A18" s="10" t="s">
        <v>1150</v>
      </c>
      <c r="B18" s="1"/>
      <c r="C18" s="1"/>
      <c r="D18" s="255" t="str">
        <f>CONCATENATE("BUD",NOTES!$D$7)</f>
        <v>BUD2021</v>
      </c>
      <c r="E18" s="255" t="str">
        <f>CONCATENATE("BUD",NOTES!$D$7)</f>
        <v>BUD2021</v>
      </c>
      <c r="F18" s="255" t="str">
        <f>CONCATENATE("BUD",NOTES!$D$7-1)</f>
        <v>BUD2020</v>
      </c>
    </row>
    <row r="19" spans="1:15" s="73" customFormat="1" ht="15.75" hidden="1" x14ac:dyDescent="0.25">
      <c r="A19" s="10" t="s">
        <v>1151</v>
      </c>
      <c r="B19" s="1"/>
      <c r="C19" s="1"/>
      <c r="D19" s="10">
        <v>10</v>
      </c>
      <c r="E19" s="10">
        <v>20</v>
      </c>
      <c r="F19" s="10">
        <v>10</v>
      </c>
    </row>
    <row r="20" spans="1:15" s="73" customFormat="1" ht="15.75" hidden="1" x14ac:dyDescent="0.25">
      <c r="A20" s="10" t="s">
        <v>1152</v>
      </c>
      <c r="B20" s="1"/>
      <c r="C20" s="1"/>
      <c r="D20" s="10" t="s">
        <v>81</v>
      </c>
      <c r="E20" s="10" t="s">
        <v>81</v>
      </c>
      <c r="F20" s="10" t="s">
        <v>81</v>
      </c>
    </row>
    <row r="21" spans="1:15" s="73" customFormat="1" x14ac:dyDescent="0.2">
      <c r="A21" s="75"/>
      <c r="B21" s="75"/>
      <c r="C21" s="75"/>
      <c r="D21" s="129"/>
      <c r="E21" s="129"/>
      <c r="F21" s="129"/>
    </row>
    <row r="22" spans="1:15" s="73" customFormat="1" ht="15.75" hidden="1" x14ac:dyDescent="0.25">
      <c r="A22" s="10" t="s">
        <v>1819</v>
      </c>
      <c r="B22" s="1"/>
      <c r="C22" s="1"/>
      <c r="D22" s="1"/>
      <c r="E22" s="1"/>
      <c r="F22" s="1"/>
    </row>
    <row r="23" spans="1:15" s="73" customFormat="1" ht="15.75" hidden="1" x14ac:dyDescent="0.25">
      <c r="A23" s="10" t="s">
        <v>1153</v>
      </c>
      <c r="B23" s="1"/>
      <c r="C23" s="1"/>
      <c r="D23" s="1"/>
      <c r="E23" s="1"/>
      <c r="F23" s="1"/>
      <c r="G23" s="74"/>
      <c r="H23" s="74"/>
      <c r="M23" s="74"/>
      <c r="N23" s="74"/>
      <c r="O23" s="74"/>
    </row>
    <row r="24" spans="1:15" s="75" customFormat="1" ht="15.75" hidden="1" x14ac:dyDescent="0.25">
      <c r="A24" s="10" t="s">
        <v>88</v>
      </c>
      <c r="B24" s="1"/>
      <c r="C24" s="1"/>
      <c r="D24" s="255" t="s">
        <v>1018</v>
      </c>
      <c r="E24" s="255" t="s">
        <v>1018</v>
      </c>
      <c r="F24" s="255" t="s">
        <v>1018</v>
      </c>
      <c r="G24" s="74"/>
      <c r="H24" s="74"/>
      <c r="M24" s="74"/>
      <c r="N24" s="74"/>
      <c r="O24" s="74"/>
    </row>
    <row r="25" spans="1:15" s="73" customFormat="1" ht="15.75" hidden="1" x14ac:dyDescent="0.25">
      <c r="A25" s="10" t="s">
        <v>1154</v>
      </c>
      <c r="B25" s="1"/>
      <c r="C25" s="1"/>
      <c r="D25" s="255" t="str">
        <f>CONCATENATE("BUD",NOTES!$D$7)</f>
        <v>BUD2021</v>
      </c>
      <c r="E25" s="255" t="str">
        <f>CONCATENATE("BUD",NOTES!$D$7)</f>
        <v>BUD2021</v>
      </c>
      <c r="F25" s="255" t="str">
        <f>CONCATENATE("BUD",NOTES!$D$7-1)</f>
        <v>BUD2020</v>
      </c>
      <c r="G25" s="74"/>
      <c r="H25" s="74"/>
      <c r="M25" s="74"/>
      <c r="N25" s="74"/>
      <c r="O25" s="74"/>
    </row>
    <row r="26" spans="1:15" s="73" customFormat="1" ht="15.75" hidden="1" x14ac:dyDescent="0.25">
      <c r="A26" s="10" t="s">
        <v>1155</v>
      </c>
      <c r="B26" s="1"/>
      <c r="C26" s="1"/>
      <c r="D26" s="10">
        <v>10</v>
      </c>
      <c r="E26" s="10">
        <v>20</v>
      </c>
      <c r="F26" s="10">
        <v>10</v>
      </c>
      <c r="G26" s="74"/>
      <c r="H26" s="74"/>
      <c r="M26" s="74"/>
      <c r="N26" s="74"/>
      <c r="O26" s="74"/>
    </row>
    <row r="27" spans="1:15" s="73" customFormat="1" ht="15.75" hidden="1" x14ac:dyDescent="0.25">
      <c r="A27" s="10" t="s">
        <v>1156</v>
      </c>
      <c r="B27" s="1"/>
      <c r="C27" s="1"/>
      <c r="D27" s="10" t="s">
        <v>81</v>
      </c>
      <c r="E27" s="10" t="s">
        <v>81</v>
      </c>
      <c r="F27" s="10" t="s">
        <v>81</v>
      </c>
    </row>
    <row r="28" spans="1:15" s="73" customFormat="1" x14ac:dyDescent="0.2">
      <c r="A28" s="75"/>
      <c r="B28" s="75"/>
      <c r="C28" s="75"/>
      <c r="D28" s="129"/>
      <c r="E28" s="94"/>
      <c r="F28" s="129"/>
    </row>
    <row r="29" spans="1:15" ht="15.75" hidden="1" x14ac:dyDescent="0.25">
      <c r="A29" s="10" t="s">
        <v>1820</v>
      </c>
      <c r="B29" s="1"/>
      <c r="C29" s="1"/>
      <c r="D29" s="1"/>
      <c r="E29" s="1"/>
      <c r="F29" s="1"/>
    </row>
    <row r="30" spans="1:15" s="73" customFormat="1" ht="15.75" hidden="1" x14ac:dyDescent="0.25">
      <c r="A30" s="10" t="s">
        <v>532</v>
      </c>
      <c r="B30" s="1"/>
      <c r="C30" s="1"/>
      <c r="D30" s="1"/>
      <c r="E30" s="1"/>
      <c r="F30" s="1"/>
    </row>
    <row r="31" spans="1:15" s="73" customFormat="1" ht="15.75" hidden="1" x14ac:dyDescent="0.25">
      <c r="A31" s="10" t="s">
        <v>90</v>
      </c>
      <c r="B31" s="1"/>
      <c r="C31" s="1"/>
      <c r="D31" s="255" t="s">
        <v>1018</v>
      </c>
      <c r="E31" s="255" t="s">
        <v>1018</v>
      </c>
      <c r="F31" s="255" t="s">
        <v>1018</v>
      </c>
    </row>
    <row r="32" spans="1:15" s="73" customFormat="1" ht="15.75" hidden="1" x14ac:dyDescent="0.25">
      <c r="A32" s="10" t="s">
        <v>533</v>
      </c>
      <c r="B32" s="1"/>
      <c r="C32" s="1"/>
      <c r="D32" s="255" t="str">
        <f>CONCATENATE("BUD",NOTES!$D$7)</f>
        <v>BUD2021</v>
      </c>
      <c r="E32" s="255" t="str">
        <f>CONCATENATE("BUD",NOTES!$D$7)</f>
        <v>BUD2021</v>
      </c>
      <c r="F32" s="255" t="str">
        <f>CONCATENATE("BUD",NOTES!$D$7-1)</f>
        <v>BUD2020</v>
      </c>
    </row>
    <row r="33" spans="1:15" s="73" customFormat="1" ht="15.75" hidden="1" x14ac:dyDescent="0.25">
      <c r="A33" s="10" t="s">
        <v>534</v>
      </c>
      <c r="B33" s="1"/>
      <c r="C33" s="1"/>
      <c r="D33" s="10">
        <v>10</v>
      </c>
      <c r="E33" s="10">
        <v>20</v>
      </c>
      <c r="F33" s="10">
        <v>10</v>
      </c>
    </row>
    <row r="34" spans="1:15" s="73" customFormat="1" ht="15.75" hidden="1" x14ac:dyDescent="0.25">
      <c r="A34" s="10" t="s">
        <v>535</v>
      </c>
      <c r="B34" s="1"/>
      <c r="C34" s="1"/>
      <c r="D34" s="10" t="s">
        <v>81</v>
      </c>
      <c r="E34" s="10" t="s">
        <v>81</v>
      </c>
      <c r="F34" s="10" t="s">
        <v>81</v>
      </c>
    </row>
    <row r="35" spans="1:15" s="73" customFormat="1" x14ac:dyDescent="0.2">
      <c r="A35" s="75"/>
      <c r="B35" s="75"/>
      <c r="C35" s="75"/>
      <c r="D35" s="129"/>
      <c r="E35" s="129"/>
      <c r="F35" s="129"/>
      <c r="G35" s="74"/>
      <c r="H35" s="74"/>
      <c r="M35" s="74"/>
      <c r="N35" s="74"/>
      <c r="O35" s="74"/>
    </row>
    <row r="36" spans="1:15" s="75" customFormat="1" ht="15.75" hidden="1" x14ac:dyDescent="0.25">
      <c r="A36" s="10" t="s">
        <v>1821</v>
      </c>
      <c r="B36" s="1"/>
      <c r="C36" s="1"/>
      <c r="D36" s="1"/>
      <c r="E36" s="1"/>
      <c r="F36" s="1"/>
      <c r="G36" s="74"/>
      <c r="H36" s="74"/>
      <c r="M36" s="74"/>
      <c r="N36" s="74"/>
      <c r="O36" s="74"/>
    </row>
    <row r="37" spans="1:15" s="73" customFormat="1" ht="15.75" hidden="1" x14ac:dyDescent="0.25">
      <c r="A37" s="10" t="s">
        <v>536</v>
      </c>
      <c r="B37" s="1"/>
      <c r="C37" s="1"/>
      <c r="D37" s="1"/>
      <c r="E37" s="1"/>
      <c r="F37" s="1"/>
      <c r="G37" s="74"/>
      <c r="H37" s="74"/>
      <c r="M37" s="74"/>
      <c r="N37" s="74"/>
      <c r="O37" s="74"/>
    </row>
    <row r="38" spans="1:15" s="73" customFormat="1" ht="15.75" hidden="1" x14ac:dyDescent="0.25">
      <c r="A38" s="10" t="s">
        <v>92</v>
      </c>
      <c r="B38" s="1"/>
      <c r="C38" s="1"/>
      <c r="D38" s="255" t="s">
        <v>1018</v>
      </c>
      <c r="E38" s="255" t="s">
        <v>1018</v>
      </c>
      <c r="F38" s="255" t="s">
        <v>1018</v>
      </c>
      <c r="G38" s="74"/>
      <c r="H38" s="74"/>
      <c r="M38" s="74"/>
      <c r="N38" s="74"/>
      <c r="O38" s="74"/>
    </row>
    <row r="39" spans="1:15" s="73" customFormat="1" ht="15.75" hidden="1" x14ac:dyDescent="0.25">
      <c r="A39" s="10" t="s">
        <v>537</v>
      </c>
      <c r="B39" s="1"/>
      <c r="C39" s="1"/>
      <c r="D39" s="255" t="str">
        <f>CONCATENATE("BUD",NOTES!$D$7)</f>
        <v>BUD2021</v>
      </c>
      <c r="E39" s="255" t="str">
        <f>CONCATENATE("BUD",NOTES!$D$7)</f>
        <v>BUD2021</v>
      </c>
      <c r="F39" s="255" t="str">
        <f>CONCATENATE("BUD",NOTES!$D$7-1)</f>
        <v>BUD2020</v>
      </c>
    </row>
    <row r="40" spans="1:15" s="73" customFormat="1" ht="15.75" hidden="1" x14ac:dyDescent="0.25">
      <c r="A40" s="10" t="s">
        <v>538</v>
      </c>
      <c r="B40" s="1"/>
      <c r="C40" s="1"/>
      <c r="D40" s="10">
        <v>10</v>
      </c>
      <c r="E40" s="10">
        <v>20</v>
      </c>
      <c r="F40" s="10">
        <v>10</v>
      </c>
    </row>
    <row r="41" spans="1:15" ht="15.75" hidden="1" x14ac:dyDescent="0.25">
      <c r="A41" s="10" t="s">
        <v>539</v>
      </c>
      <c r="B41" s="1"/>
      <c r="C41" s="1"/>
      <c r="D41" s="10" t="s">
        <v>81</v>
      </c>
      <c r="E41" s="10" t="s">
        <v>81</v>
      </c>
      <c r="F41" s="10" t="s">
        <v>81</v>
      </c>
    </row>
    <row r="42" spans="1:15" s="73" customFormat="1" x14ac:dyDescent="0.2">
      <c r="A42" s="75"/>
      <c r="B42" s="75"/>
      <c r="C42" s="75"/>
      <c r="D42" s="129"/>
      <c r="E42" s="129"/>
      <c r="F42" s="129"/>
    </row>
    <row r="43" spans="1:15" s="73" customFormat="1" ht="15.75" hidden="1" x14ac:dyDescent="0.25">
      <c r="A43" s="10" t="s">
        <v>1822</v>
      </c>
      <c r="B43" s="1"/>
      <c r="C43" s="1"/>
      <c r="D43" s="1"/>
      <c r="E43" s="1"/>
      <c r="F43" s="1"/>
    </row>
    <row r="44" spans="1:15" s="73" customFormat="1" ht="15.75" hidden="1" x14ac:dyDescent="0.25">
      <c r="A44" s="10" t="s">
        <v>540</v>
      </c>
      <c r="B44" s="1"/>
      <c r="C44" s="1"/>
      <c r="D44" s="1"/>
      <c r="E44" s="1"/>
      <c r="F44" s="1"/>
    </row>
    <row r="45" spans="1:15" s="73" customFormat="1" ht="15.75" hidden="1" x14ac:dyDescent="0.25">
      <c r="A45" s="10" t="s">
        <v>94</v>
      </c>
      <c r="B45" s="1"/>
      <c r="C45" s="1"/>
      <c r="D45" s="255" t="s">
        <v>1018</v>
      </c>
      <c r="E45" s="255" t="s">
        <v>1018</v>
      </c>
      <c r="F45" s="255" t="s">
        <v>1018</v>
      </c>
    </row>
    <row r="46" spans="1:15" s="73" customFormat="1" ht="15.75" hidden="1" x14ac:dyDescent="0.25">
      <c r="A46" s="10" t="s">
        <v>541</v>
      </c>
      <c r="B46" s="1"/>
      <c r="C46" s="1"/>
      <c r="D46" s="255" t="str">
        <f>CONCATENATE("BUD",NOTES!$D$7)</f>
        <v>BUD2021</v>
      </c>
      <c r="E46" s="255" t="str">
        <f>CONCATENATE("BUD",NOTES!$D$7)</f>
        <v>BUD2021</v>
      </c>
      <c r="F46" s="255" t="str">
        <f>CONCATENATE("BUD",NOTES!$D$7-1)</f>
        <v>BUD2020</v>
      </c>
    </row>
    <row r="47" spans="1:15" s="73" customFormat="1" ht="15.75" hidden="1" x14ac:dyDescent="0.25">
      <c r="A47" s="10" t="s">
        <v>542</v>
      </c>
      <c r="B47" s="1"/>
      <c r="C47" s="1"/>
      <c r="D47" s="10">
        <v>10</v>
      </c>
      <c r="E47" s="10">
        <v>20</v>
      </c>
      <c r="F47" s="10">
        <v>10</v>
      </c>
      <c r="G47" s="74"/>
      <c r="H47" s="74"/>
      <c r="M47" s="74"/>
      <c r="N47" s="74"/>
      <c r="O47" s="74"/>
    </row>
    <row r="48" spans="1:15" s="75" customFormat="1" ht="15.75" hidden="1" x14ac:dyDescent="0.25">
      <c r="A48" s="10" t="s">
        <v>543</v>
      </c>
      <c r="B48" s="1"/>
      <c r="C48" s="1"/>
      <c r="D48" s="10" t="s">
        <v>81</v>
      </c>
      <c r="E48" s="10" t="s">
        <v>81</v>
      </c>
      <c r="F48" s="10" t="s">
        <v>81</v>
      </c>
      <c r="G48" s="74"/>
      <c r="H48" s="74"/>
      <c r="M48" s="74"/>
      <c r="N48" s="74"/>
      <c r="O48" s="74"/>
    </row>
    <row r="49" spans="1:15" s="73" customFormat="1" x14ac:dyDescent="0.2">
      <c r="A49" s="75"/>
      <c r="B49" s="75"/>
      <c r="C49" s="75"/>
      <c r="D49" s="129"/>
      <c r="E49" s="129"/>
      <c r="F49" s="129"/>
      <c r="G49" s="74"/>
      <c r="H49" s="74"/>
      <c r="M49" s="74"/>
      <c r="N49" s="74"/>
      <c r="O49" s="74"/>
    </row>
    <row r="50" spans="1:15" s="73" customFormat="1" ht="15.75" hidden="1" x14ac:dyDescent="0.25">
      <c r="A50" s="10" t="s">
        <v>1823</v>
      </c>
      <c r="B50" s="1"/>
      <c r="C50" s="1"/>
      <c r="D50" s="1"/>
      <c r="E50" s="1"/>
      <c r="F50" s="1"/>
      <c r="G50" s="74"/>
      <c r="H50" s="74"/>
      <c r="M50" s="74"/>
      <c r="N50" s="74"/>
      <c r="O50" s="74"/>
    </row>
    <row r="51" spans="1:15" s="73" customFormat="1" ht="15.75" hidden="1" x14ac:dyDescent="0.25">
      <c r="A51" s="10" t="s">
        <v>544</v>
      </c>
      <c r="B51" s="1"/>
      <c r="C51" s="1"/>
      <c r="D51" s="1"/>
      <c r="E51" s="1"/>
      <c r="F51" s="1"/>
    </row>
    <row r="52" spans="1:15" s="73" customFormat="1" ht="15.75" hidden="1" x14ac:dyDescent="0.25">
      <c r="A52" s="10" t="s">
        <v>98</v>
      </c>
      <c r="B52" s="1"/>
      <c r="C52" s="1"/>
      <c r="D52" s="255" t="s">
        <v>1018</v>
      </c>
      <c r="E52" s="255" t="s">
        <v>1018</v>
      </c>
      <c r="F52" s="255" t="s">
        <v>1018</v>
      </c>
    </row>
    <row r="53" spans="1:15" ht="15.75" hidden="1" x14ac:dyDescent="0.25">
      <c r="A53" s="10" t="s">
        <v>545</v>
      </c>
      <c r="B53" s="1"/>
      <c r="C53" s="1"/>
      <c r="D53" s="255" t="str">
        <f>CONCATENATE("BUD",NOTES!$D$7)</f>
        <v>BUD2021</v>
      </c>
      <c r="E53" s="255" t="str">
        <f>CONCATENATE("BUD",NOTES!$D$7)</f>
        <v>BUD2021</v>
      </c>
      <c r="F53" s="255" t="str">
        <f>CONCATENATE("BUD",NOTES!$D$7-1)</f>
        <v>BUD2020</v>
      </c>
    </row>
    <row r="54" spans="1:15" s="73" customFormat="1" ht="15.75" hidden="1" x14ac:dyDescent="0.25">
      <c r="A54" s="10" t="s">
        <v>546</v>
      </c>
      <c r="B54" s="1"/>
      <c r="C54" s="1"/>
      <c r="D54" s="10">
        <v>10</v>
      </c>
      <c r="E54" s="10">
        <v>20</v>
      </c>
      <c r="F54" s="10">
        <v>10</v>
      </c>
    </row>
    <row r="55" spans="1:15" s="73" customFormat="1" ht="15.75" hidden="1" x14ac:dyDescent="0.25">
      <c r="A55" s="10" t="s">
        <v>547</v>
      </c>
      <c r="B55" s="1"/>
      <c r="C55" s="1"/>
      <c r="D55" s="10" t="s">
        <v>81</v>
      </c>
      <c r="E55" s="10" t="s">
        <v>81</v>
      </c>
      <c r="F55" s="10" t="s">
        <v>81</v>
      </c>
    </row>
    <row r="56" spans="1:15" s="73" customFormat="1" x14ac:dyDescent="0.2">
      <c r="A56" s="37"/>
      <c r="B56" s="79"/>
      <c r="C56" s="79"/>
      <c r="D56" s="262"/>
      <c r="E56" s="262"/>
      <c r="F56" s="262"/>
    </row>
    <row r="57" spans="1:15" s="73" customFormat="1" ht="15.75" hidden="1" x14ac:dyDescent="0.25">
      <c r="A57" s="10" t="s">
        <v>1824</v>
      </c>
      <c r="B57" s="1"/>
      <c r="C57" s="1"/>
      <c r="D57" s="1"/>
      <c r="E57" s="1"/>
      <c r="F57" s="1"/>
    </row>
    <row r="58" spans="1:15" s="73" customFormat="1" ht="15.75" hidden="1" x14ac:dyDescent="0.25">
      <c r="A58" s="10" t="s">
        <v>901</v>
      </c>
      <c r="B58" s="1"/>
      <c r="C58" s="1"/>
      <c r="D58" s="1"/>
      <c r="E58" s="1"/>
      <c r="F58" s="1"/>
    </row>
    <row r="59" spans="1:15" s="73" customFormat="1" ht="15.75" hidden="1" x14ac:dyDescent="0.25">
      <c r="A59" s="10" t="s">
        <v>100</v>
      </c>
      <c r="B59" s="1"/>
      <c r="C59" s="1"/>
      <c r="D59" s="255" t="s">
        <v>1018</v>
      </c>
      <c r="E59" s="255" t="s">
        <v>1018</v>
      </c>
      <c r="F59" s="255" t="s">
        <v>1018</v>
      </c>
      <c r="G59" s="74"/>
      <c r="H59" s="74"/>
      <c r="M59" s="74"/>
      <c r="N59" s="74"/>
      <c r="O59" s="74"/>
    </row>
    <row r="60" spans="1:15" s="75" customFormat="1" ht="15.75" hidden="1" x14ac:dyDescent="0.25">
      <c r="A60" s="10" t="s">
        <v>902</v>
      </c>
      <c r="B60" s="1"/>
      <c r="C60" s="1"/>
      <c r="D60" s="255" t="str">
        <f>CONCATENATE("BUD",NOTES!$D$7)</f>
        <v>BUD2021</v>
      </c>
      <c r="E60" s="255" t="str">
        <f>CONCATENATE("BUD",NOTES!$D$7)</f>
        <v>BUD2021</v>
      </c>
      <c r="F60" s="255" t="str">
        <f>CONCATENATE("BUD",NOTES!$D$7-1)</f>
        <v>BUD2020</v>
      </c>
      <c r="G60" s="74"/>
      <c r="H60" s="74"/>
      <c r="M60" s="74"/>
      <c r="N60" s="74"/>
      <c r="O60" s="74"/>
    </row>
    <row r="61" spans="1:15" s="73" customFormat="1" ht="15.75" hidden="1" x14ac:dyDescent="0.25">
      <c r="A61" s="10" t="s">
        <v>903</v>
      </c>
      <c r="B61" s="1"/>
      <c r="C61" s="1"/>
      <c r="D61" s="10">
        <v>10</v>
      </c>
      <c r="E61" s="10">
        <v>20</v>
      </c>
      <c r="F61" s="10">
        <v>10</v>
      </c>
      <c r="G61" s="74"/>
      <c r="H61" s="74"/>
      <c r="M61" s="74"/>
      <c r="N61" s="74"/>
      <c r="O61" s="74"/>
    </row>
    <row r="62" spans="1:15" s="73" customFormat="1" ht="15.75" hidden="1" x14ac:dyDescent="0.25">
      <c r="A62" s="10" t="s">
        <v>904</v>
      </c>
      <c r="B62" s="1"/>
      <c r="C62" s="1"/>
      <c r="D62" s="10" t="s">
        <v>81</v>
      </c>
      <c r="E62" s="10" t="s">
        <v>81</v>
      </c>
      <c r="F62" s="10" t="s">
        <v>81</v>
      </c>
      <c r="G62" s="74"/>
      <c r="H62" s="74"/>
      <c r="M62" s="74"/>
      <c r="N62" s="74"/>
      <c r="O62" s="74"/>
    </row>
    <row r="63" spans="1:15" s="73" customFormat="1" x14ac:dyDescent="0.2">
      <c r="A63" s="75"/>
      <c r="B63" s="75"/>
      <c r="C63" s="75"/>
      <c r="D63" s="129"/>
      <c r="E63" s="94"/>
      <c r="F63" s="129"/>
    </row>
    <row r="64" spans="1:15" s="73" customFormat="1" ht="15.75" hidden="1" x14ac:dyDescent="0.25">
      <c r="A64" s="10" t="s">
        <v>1825</v>
      </c>
      <c r="B64" s="1"/>
      <c r="C64" s="1"/>
      <c r="D64" s="1"/>
      <c r="E64" s="1"/>
      <c r="F64" s="1"/>
    </row>
    <row r="65" spans="1:15" ht="15.75" hidden="1" x14ac:dyDescent="0.25">
      <c r="A65" s="10" t="s">
        <v>905</v>
      </c>
      <c r="B65" s="1"/>
      <c r="C65" s="1"/>
      <c r="D65" s="1"/>
      <c r="E65" s="1"/>
      <c r="F65" s="1"/>
    </row>
    <row r="66" spans="1:15" s="73" customFormat="1" ht="15.75" hidden="1" x14ac:dyDescent="0.25">
      <c r="A66" s="10" t="s">
        <v>102</v>
      </c>
      <c r="B66" s="1"/>
      <c r="C66" s="1"/>
      <c r="D66" s="255" t="s">
        <v>1018</v>
      </c>
      <c r="E66" s="255" t="s">
        <v>1018</v>
      </c>
      <c r="F66" s="255" t="s">
        <v>1018</v>
      </c>
    </row>
    <row r="67" spans="1:15" s="73" customFormat="1" ht="15.75" hidden="1" x14ac:dyDescent="0.25">
      <c r="A67" s="10" t="s">
        <v>906</v>
      </c>
      <c r="B67" s="1"/>
      <c r="C67" s="1"/>
      <c r="D67" s="255" t="str">
        <f>CONCATENATE("BUD",NOTES!$D$7)</f>
        <v>BUD2021</v>
      </c>
      <c r="E67" s="255" t="str">
        <f>CONCATENATE("BUD",NOTES!$D$7)</f>
        <v>BUD2021</v>
      </c>
      <c r="F67" s="255" t="str">
        <f>CONCATENATE("BUD",NOTES!$D$7-1)</f>
        <v>BUD2020</v>
      </c>
    </row>
    <row r="68" spans="1:15" s="73" customFormat="1" ht="15.75" hidden="1" x14ac:dyDescent="0.25">
      <c r="A68" s="10" t="s">
        <v>907</v>
      </c>
      <c r="B68" s="1"/>
      <c r="C68" s="1"/>
      <c r="D68" s="10">
        <v>10</v>
      </c>
      <c r="E68" s="10">
        <v>20</v>
      </c>
      <c r="F68" s="10">
        <v>10</v>
      </c>
    </row>
    <row r="69" spans="1:15" s="73" customFormat="1" ht="15.75" hidden="1" x14ac:dyDescent="0.25">
      <c r="A69" s="10" t="s">
        <v>908</v>
      </c>
      <c r="B69" s="1"/>
      <c r="C69" s="1"/>
      <c r="D69" s="10" t="s">
        <v>81</v>
      </c>
      <c r="E69" s="10" t="s">
        <v>81</v>
      </c>
      <c r="F69" s="10" t="s">
        <v>81</v>
      </c>
    </row>
    <row r="70" spans="1:15" s="73" customFormat="1" x14ac:dyDescent="0.2">
      <c r="A70" s="75"/>
      <c r="B70" s="75"/>
      <c r="C70" s="75"/>
      <c r="D70" s="129"/>
      <c r="E70" s="129"/>
      <c r="F70" s="129"/>
    </row>
    <row r="71" spans="1:15" s="73" customFormat="1" ht="15.75" hidden="1" x14ac:dyDescent="0.25">
      <c r="A71" s="10" t="s">
        <v>1826</v>
      </c>
      <c r="B71" s="1"/>
      <c r="C71" s="1"/>
      <c r="D71" s="1"/>
      <c r="E71" s="1"/>
      <c r="F71" s="1"/>
      <c r="G71" s="74"/>
      <c r="H71" s="74"/>
      <c r="M71" s="74"/>
      <c r="N71" s="74"/>
      <c r="O71" s="74"/>
    </row>
    <row r="72" spans="1:15" s="75" customFormat="1" ht="15.75" hidden="1" x14ac:dyDescent="0.25">
      <c r="A72" s="10" t="s">
        <v>68</v>
      </c>
      <c r="B72" s="1"/>
      <c r="C72" s="1"/>
      <c r="D72" s="1"/>
      <c r="E72" s="1"/>
      <c r="F72" s="1"/>
      <c r="G72" s="74"/>
      <c r="H72" s="74"/>
      <c r="M72" s="74"/>
      <c r="N72" s="74"/>
      <c r="O72" s="74"/>
    </row>
    <row r="73" spans="1:15" s="73" customFormat="1" ht="15.75" hidden="1" x14ac:dyDescent="0.25">
      <c r="A73" s="10" t="s">
        <v>886</v>
      </c>
      <c r="B73" s="1"/>
      <c r="C73" s="1"/>
      <c r="D73" s="255" t="s">
        <v>1018</v>
      </c>
      <c r="E73" s="255" t="s">
        <v>1018</v>
      </c>
      <c r="F73" s="255" t="s">
        <v>1018</v>
      </c>
      <c r="G73" s="74"/>
      <c r="H73" s="74"/>
      <c r="M73" s="74"/>
      <c r="N73" s="74"/>
      <c r="O73" s="74"/>
    </row>
    <row r="74" spans="1:15" s="73" customFormat="1" ht="15.75" hidden="1" x14ac:dyDescent="0.25">
      <c r="A74" s="10" t="s">
        <v>69</v>
      </c>
      <c r="B74" s="1"/>
      <c r="C74" s="1"/>
      <c r="D74" s="255" t="str">
        <f>CONCATENATE("BUD",NOTES!$D$7)</f>
        <v>BUD2021</v>
      </c>
      <c r="E74" s="255" t="str">
        <f>CONCATENATE("BUD",NOTES!$D$7)</f>
        <v>BUD2021</v>
      </c>
      <c r="F74" s="255" t="str">
        <f>CONCATENATE("BUD",NOTES!$D$7-1)</f>
        <v>BUD2020</v>
      </c>
      <c r="G74" s="74"/>
      <c r="H74" s="74"/>
      <c r="M74" s="74"/>
      <c r="N74" s="74"/>
      <c r="O74" s="74"/>
    </row>
    <row r="75" spans="1:15" s="73" customFormat="1" ht="15.75" hidden="1" x14ac:dyDescent="0.25">
      <c r="A75" s="10" t="s">
        <v>70</v>
      </c>
      <c r="B75" s="1"/>
      <c r="C75" s="1"/>
      <c r="D75" s="10">
        <v>10</v>
      </c>
      <c r="E75" s="10">
        <v>20</v>
      </c>
      <c r="F75" s="10">
        <v>10</v>
      </c>
    </row>
    <row r="76" spans="1:15" s="73" customFormat="1" ht="15.75" hidden="1" x14ac:dyDescent="0.25">
      <c r="A76" s="10" t="s">
        <v>71</v>
      </c>
      <c r="B76" s="1"/>
      <c r="C76" s="1"/>
      <c r="D76" s="10" t="s">
        <v>81</v>
      </c>
      <c r="E76" s="10" t="s">
        <v>81</v>
      </c>
      <c r="F76" s="10" t="s">
        <v>81</v>
      </c>
    </row>
    <row r="77" spans="1:15" x14ac:dyDescent="0.2">
      <c r="A77" s="75"/>
      <c r="B77" s="75"/>
      <c r="C77" s="75"/>
      <c r="D77" s="129"/>
      <c r="E77" s="94"/>
      <c r="F77" s="129"/>
    </row>
    <row r="78" spans="1:15" s="73" customFormat="1" ht="15.75" hidden="1" x14ac:dyDescent="0.25">
      <c r="A78" s="10" t="s">
        <v>1827</v>
      </c>
      <c r="B78" s="1"/>
      <c r="C78" s="1"/>
      <c r="D78" s="1"/>
      <c r="E78" s="1"/>
      <c r="F78" s="1"/>
    </row>
    <row r="79" spans="1:15" s="73" customFormat="1" ht="15.75" hidden="1" x14ac:dyDescent="0.25">
      <c r="A79" s="10" t="s">
        <v>1197</v>
      </c>
      <c r="B79" s="1"/>
      <c r="C79" s="1"/>
      <c r="D79" s="1"/>
      <c r="E79" s="1"/>
      <c r="F79" s="1"/>
    </row>
    <row r="80" spans="1:15" s="73" customFormat="1" ht="15.75" hidden="1" x14ac:dyDescent="0.25">
      <c r="A80" s="10" t="s">
        <v>888</v>
      </c>
      <c r="B80" s="1"/>
      <c r="C80" s="1"/>
      <c r="D80" s="255" t="s">
        <v>1018</v>
      </c>
      <c r="E80" s="255" t="s">
        <v>1018</v>
      </c>
      <c r="F80" s="255" t="s">
        <v>1018</v>
      </c>
    </row>
    <row r="81" spans="1:15" s="73" customFormat="1" ht="15.75" hidden="1" x14ac:dyDescent="0.25">
      <c r="A81" s="10" t="s">
        <v>1198</v>
      </c>
      <c r="B81" s="1"/>
      <c r="C81" s="1"/>
      <c r="D81" s="255" t="str">
        <f>CONCATENATE("BUD",NOTES!$D$7)</f>
        <v>BUD2021</v>
      </c>
      <c r="E81" s="255" t="str">
        <f>CONCATENATE("BUD",NOTES!$D$7)</f>
        <v>BUD2021</v>
      </c>
      <c r="F81" s="255" t="str">
        <f>CONCATENATE("BUD",NOTES!$D$7-1)</f>
        <v>BUD2020</v>
      </c>
    </row>
    <row r="82" spans="1:15" s="73" customFormat="1" ht="15.75" hidden="1" x14ac:dyDescent="0.25">
      <c r="A82" s="10" t="s">
        <v>1199</v>
      </c>
      <c r="B82" s="1"/>
      <c r="C82" s="1"/>
      <c r="D82" s="10">
        <v>10</v>
      </c>
      <c r="E82" s="10">
        <v>20</v>
      </c>
      <c r="F82" s="10">
        <v>10</v>
      </c>
    </row>
    <row r="83" spans="1:15" s="73" customFormat="1" ht="15.75" hidden="1" x14ac:dyDescent="0.25">
      <c r="A83" s="10" t="s">
        <v>1200</v>
      </c>
      <c r="B83" s="1"/>
      <c r="C83" s="1"/>
      <c r="D83" s="10" t="s">
        <v>81</v>
      </c>
      <c r="E83" s="10" t="s">
        <v>81</v>
      </c>
      <c r="F83" s="10" t="s">
        <v>81</v>
      </c>
      <c r="G83" s="74"/>
      <c r="H83" s="74"/>
      <c r="M83" s="74"/>
      <c r="N83" s="74"/>
      <c r="O83" s="74"/>
    </row>
    <row r="84" spans="1:15" s="75" customFormat="1" x14ac:dyDescent="0.2">
      <c r="D84" s="129"/>
      <c r="E84" s="129"/>
      <c r="F84" s="129"/>
      <c r="G84" s="74"/>
      <c r="H84" s="74"/>
      <c r="M84" s="74"/>
      <c r="N84" s="74"/>
      <c r="O84" s="74"/>
    </row>
    <row r="85" spans="1:15" s="73" customFormat="1" ht="15.75" hidden="1" x14ac:dyDescent="0.25">
      <c r="A85" s="10" t="s">
        <v>1828</v>
      </c>
      <c r="B85" s="1"/>
      <c r="C85" s="1"/>
      <c r="D85" s="1"/>
      <c r="E85" s="1"/>
      <c r="F85" s="1"/>
      <c r="G85" s="74"/>
      <c r="H85" s="74"/>
      <c r="M85" s="74"/>
      <c r="N85" s="74"/>
      <c r="O85" s="74"/>
    </row>
    <row r="86" spans="1:15" s="73" customFormat="1" ht="15.75" hidden="1" x14ac:dyDescent="0.25">
      <c r="A86" s="10" t="s">
        <v>548</v>
      </c>
      <c r="B86" s="1"/>
      <c r="C86" s="1"/>
      <c r="D86" s="1"/>
      <c r="E86" s="1"/>
      <c r="F86" s="1"/>
      <c r="G86" s="74"/>
      <c r="H86" s="74"/>
      <c r="M86" s="74"/>
      <c r="N86" s="74"/>
      <c r="O86" s="74"/>
    </row>
    <row r="87" spans="1:15" s="73" customFormat="1" ht="15.75" hidden="1" x14ac:dyDescent="0.25">
      <c r="A87" s="10" t="s">
        <v>890</v>
      </c>
      <c r="B87" s="1"/>
      <c r="C87" s="1"/>
      <c r="D87" s="255" t="s">
        <v>1018</v>
      </c>
      <c r="E87" s="255" t="s">
        <v>1018</v>
      </c>
      <c r="F87" s="255" t="s">
        <v>1018</v>
      </c>
    </row>
    <row r="88" spans="1:15" s="73" customFormat="1" ht="15.75" hidden="1" x14ac:dyDescent="0.25">
      <c r="A88" s="10" t="s">
        <v>549</v>
      </c>
      <c r="B88" s="1"/>
      <c r="C88" s="1"/>
      <c r="D88" s="255" t="str">
        <f>CONCATENATE("BUD",NOTES!$D$7)</f>
        <v>BUD2021</v>
      </c>
      <c r="E88" s="255" t="str">
        <f>CONCATENATE("BUD",NOTES!$D$7)</f>
        <v>BUD2021</v>
      </c>
      <c r="F88" s="255" t="str">
        <f>CONCATENATE("BUD",NOTES!$D$7-1)</f>
        <v>BUD2020</v>
      </c>
    </row>
    <row r="89" spans="1:15" ht="15.75" hidden="1" x14ac:dyDescent="0.25">
      <c r="A89" s="10" t="s">
        <v>550</v>
      </c>
      <c r="B89" s="1"/>
      <c r="C89" s="1"/>
      <c r="D89" s="10">
        <v>10</v>
      </c>
      <c r="E89" s="10">
        <v>20</v>
      </c>
      <c r="F89" s="10">
        <v>10</v>
      </c>
    </row>
    <row r="90" spans="1:15" s="73" customFormat="1" ht="15.75" hidden="1" x14ac:dyDescent="0.25">
      <c r="A90" s="10" t="s">
        <v>551</v>
      </c>
      <c r="B90" s="1"/>
      <c r="C90" s="1"/>
      <c r="D90" s="10" t="s">
        <v>81</v>
      </c>
      <c r="E90" s="10" t="s">
        <v>81</v>
      </c>
      <c r="F90" s="10" t="s">
        <v>81</v>
      </c>
    </row>
    <row r="91" spans="1:15" s="73" customFormat="1" x14ac:dyDescent="0.2">
      <c r="A91" s="75"/>
      <c r="B91" s="75"/>
      <c r="C91" s="75"/>
      <c r="D91" s="129"/>
      <c r="E91" s="129"/>
      <c r="F91" s="129"/>
    </row>
    <row r="92" spans="1:15" s="73" customFormat="1" ht="15.75" hidden="1" x14ac:dyDescent="0.25">
      <c r="A92" s="10" t="s">
        <v>1829</v>
      </c>
      <c r="B92" s="1"/>
      <c r="C92" s="1"/>
      <c r="D92" s="1"/>
      <c r="E92" s="1"/>
      <c r="F92" s="1"/>
    </row>
    <row r="93" spans="1:15" s="73" customFormat="1" ht="15.75" hidden="1" x14ac:dyDescent="0.25">
      <c r="A93" s="10" t="s">
        <v>552</v>
      </c>
      <c r="B93" s="1"/>
      <c r="C93" s="1"/>
      <c r="D93" s="1"/>
      <c r="E93" s="1"/>
      <c r="F93" s="1"/>
    </row>
    <row r="94" spans="1:15" s="73" customFormat="1" ht="15.75" hidden="1" x14ac:dyDescent="0.25">
      <c r="A94" s="10" t="s">
        <v>892</v>
      </c>
      <c r="B94" s="1"/>
      <c r="C94" s="1"/>
      <c r="D94" s="255" t="s">
        <v>1018</v>
      </c>
      <c r="E94" s="255" t="s">
        <v>1018</v>
      </c>
      <c r="F94" s="255" t="s">
        <v>1018</v>
      </c>
    </row>
    <row r="95" spans="1:15" s="73" customFormat="1" ht="15.75" hidden="1" x14ac:dyDescent="0.25">
      <c r="A95" s="10" t="s">
        <v>553</v>
      </c>
      <c r="B95" s="1"/>
      <c r="C95" s="1"/>
      <c r="D95" s="255" t="str">
        <f>CONCATENATE("BUD",NOTES!$D$7)</f>
        <v>BUD2021</v>
      </c>
      <c r="E95" s="255" t="str">
        <f>CONCATENATE("BUD",NOTES!$D$7)</f>
        <v>BUD2021</v>
      </c>
      <c r="F95" s="255" t="str">
        <f>CONCATENATE("BUD",NOTES!$D$7-1)</f>
        <v>BUD2020</v>
      </c>
      <c r="G95" s="74"/>
      <c r="H95" s="74"/>
      <c r="M95" s="74"/>
      <c r="N95" s="74"/>
      <c r="O95" s="74"/>
    </row>
    <row r="96" spans="1:15" s="75" customFormat="1" ht="15.75" hidden="1" x14ac:dyDescent="0.25">
      <c r="A96" s="10" t="s">
        <v>554</v>
      </c>
      <c r="B96" s="1"/>
      <c r="C96" s="1"/>
      <c r="D96" s="10">
        <v>10</v>
      </c>
      <c r="E96" s="10">
        <v>20</v>
      </c>
      <c r="F96" s="10">
        <v>10</v>
      </c>
      <c r="G96" s="74"/>
      <c r="H96" s="74"/>
      <c r="M96" s="74"/>
      <c r="N96" s="74"/>
      <c r="O96" s="74"/>
    </row>
    <row r="97" spans="1:15" s="73" customFormat="1" ht="15.75" hidden="1" x14ac:dyDescent="0.25">
      <c r="A97" s="10" t="s">
        <v>555</v>
      </c>
      <c r="B97" s="1"/>
      <c r="C97" s="1"/>
      <c r="D97" s="10" t="s">
        <v>81</v>
      </c>
      <c r="E97" s="10" t="s">
        <v>81</v>
      </c>
      <c r="F97" s="10" t="s">
        <v>81</v>
      </c>
      <c r="G97" s="74"/>
      <c r="H97" s="74"/>
      <c r="M97" s="74"/>
      <c r="N97" s="74"/>
      <c r="O97" s="74"/>
    </row>
    <row r="98" spans="1:15" s="73" customFormat="1" x14ac:dyDescent="0.2">
      <c r="A98" s="75"/>
      <c r="B98" s="75"/>
      <c r="C98" s="75"/>
      <c r="D98" s="129"/>
      <c r="E98" s="94"/>
      <c r="F98" s="129"/>
      <c r="G98" s="74"/>
      <c r="H98" s="74"/>
      <c r="M98" s="74"/>
      <c r="N98" s="74"/>
      <c r="O98" s="74"/>
    </row>
    <row r="99" spans="1:15" s="73" customFormat="1" ht="15.75" hidden="1" x14ac:dyDescent="0.25">
      <c r="A99" s="10" t="s">
        <v>1830</v>
      </c>
      <c r="B99" s="1"/>
      <c r="C99" s="1"/>
      <c r="D99" s="1"/>
      <c r="E99" s="1"/>
      <c r="F99" s="1"/>
    </row>
    <row r="100" spans="1:15" s="73" customFormat="1" ht="15.75" hidden="1" x14ac:dyDescent="0.25">
      <c r="A100" s="10" t="s">
        <v>556</v>
      </c>
      <c r="B100" s="1"/>
      <c r="C100" s="1"/>
      <c r="D100" s="1"/>
      <c r="E100" s="1"/>
      <c r="F100" s="1"/>
    </row>
    <row r="101" spans="1:15" ht="15.75" hidden="1" x14ac:dyDescent="0.25">
      <c r="A101" s="10" t="s">
        <v>894</v>
      </c>
      <c r="B101" s="1"/>
      <c r="C101" s="1"/>
      <c r="D101" s="255" t="s">
        <v>1018</v>
      </c>
      <c r="E101" s="255" t="s">
        <v>1018</v>
      </c>
      <c r="F101" s="255" t="s">
        <v>1018</v>
      </c>
    </row>
    <row r="102" spans="1:15" s="73" customFormat="1" ht="15.75" hidden="1" x14ac:dyDescent="0.25">
      <c r="A102" s="10" t="s">
        <v>557</v>
      </c>
      <c r="B102" s="1"/>
      <c r="C102" s="1"/>
      <c r="D102" s="255" t="str">
        <f>CONCATENATE("BUD",NOTES!$D$7)</f>
        <v>BUD2021</v>
      </c>
      <c r="E102" s="255" t="str">
        <f>CONCATENATE("BUD",NOTES!$D$7)</f>
        <v>BUD2021</v>
      </c>
      <c r="F102" s="255" t="str">
        <f>CONCATENATE("BUD",NOTES!$D$7-1)</f>
        <v>BUD2020</v>
      </c>
    </row>
    <row r="103" spans="1:15" s="73" customFormat="1" ht="15.75" hidden="1" x14ac:dyDescent="0.25">
      <c r="A103" s="10" t="s">
        <v>558</v>
      </c>
      <c r="B103" s="1"/>
      <c r="C103" s="1"/>
      <c r="D103" s="10">
        <v>10</v>
      </c>
      <c r="E103" s="10">
        <v>20</v>
      </c>
      <c r="F103" s="10">
        <v>10</v>
      </c>
    </row>
    <row r="104" spans="1:15" s="73" customFormat="1" ht="15.75" hidden="1" x14ac:dyDescent="0.25">
      <c r="A104" s="10" t="s">
        <v>559</v>
      </c>
      <c r="B104" s="1"/>
      <c r="C104" s="1"/>
      <c r="D104" s="10" t="s">
        <v>81</v>
      </c>
      <c r="E104" s="10" t="s">
        <v>81</v>
      </c>
      <c r="F104" s="10" t="s">
        <v>81</v>
      </c>
    </row>
    <row r="105" spans="1:15" s="73" customFormat="1" x14ac:dyDescent="0.2">
      <c r="A105" s="75"/>
      <c r="B105" s="75"/>
      <c r="C105" s="75"/>
      <c r="D105" s="129"/>
      <c r="E105" s="129"/>
      <c r="F105" s="129"/>
    </row>
    <row r="106" spans="1:15" s="73" customFormat="1" ht="15.75" hidden="1" x14ac:dyDescent="0.25">
      <c r="A106" s="10" t="s">
        <v>1831</v>
      </c>
      <c r="B106" s="1"/>
      <c r="C106" s="1"/>
      <c r="D106" s="1"/>
      <c r="E106" s="1"/>
      <c r="F106" s="1"/>
    </row>
    <row r="107" spans="1:15" s="73" customFormat="1" ht="15.75" hidden="1" x14ac:dyDescent="0.25">
      <c r="A107" s="10" t="s">
        <v>1146</v>
      </c>
      <c r="B107" s="1"/>
      <c r="C107" s="1"/>
      <c r="D107" s="1"/>
      <c r="E107" s="1"/>
      <c r="F107" s="1"/>
      <c r="G107" s="74"/>
      <c r="H107" s="74"/>
      <c r="M107" s="74"/>
      <c r="N107" s="74"/>
      <c r="O107" s="74"/>
    </row>
    <row r="108" spans="1:15" s="75" customFormat="1" ht="15.75" hidden="1" x14ac:dyDescent="0.25">
      <c r="A108" s="10" t="s">
        <v>896</v>
      </c>
      <c r="B108" s="1"/>
      <c r="C108" s="1"/>
      <c r="D108" s="255" t="s">
        <v>1018</v>
      </c>
      <c r="E108" s="255" t="s">
        <v>1018</v>
      </c>
      <c r="F108" s="255" t="s">
        <v>1018</v>
      </c>
      <c r="G108" s="74"/>
      <c r="H108" s="74"/>
      <c r="M108" s="74"/>
      <c r="N108" s="74"/>
      <c r="O108" s="74"/>
    </row>
    <row r="109" spans="1:15" s="73" customFormat="1" ht="15.75" hidden="1" x14ac:dyDescent="0.25">
      <c r="A109" s="10" t="s">
        <v>1147</v>
      </c>
      <c r="B109" s="1"/>
      <c r="C109" s="1"/>
      <c r="D109" s="255" t="str">
        <f>CONCATENATE("BUD",NOTES!$D$7)</f>
        <v>BUD2021</v>
      </c>
      <c r="E109" s="255" t="str">
        <f>CONCATENATE("BUD",NOTES!$D$7)</f>
        <v>BUD2021</v>
      </c>
      <c r="F109" s="255" t="str">
        <f>CONCATENATE("BUD",NOTES!$D$7-1)</f>
        <v>BUD2020</v>
      </c>
      <c r="G109" s="74"/>
      <c r="H109" s="74"/>
      <c r="M109" s="74"/>
      <c r="N109" s="74"/>
      <c r="O109" s="74"/>
    </row>
    <row r="110" spans="1:15" s="73" customFormat="1" ht="15.75" hidden="1" x14ac:dyDescent="0.25">
      <c r="A110" s="10" t="s">
        <v>1148</v>
      </c>
      <c r="B110" s="1"/>
      <c r="C110" s="1"/>
      <c r="D110" s="10">
        <v>10</v>
      </c>
      <c r="E110" s="10">
        <v>20</v>
      </c>
      <c r="F110" s="10">
        <v>10</v>
      </c>
      <c r="G110" s="74"/>
      <c r="H110" s="74"/>
      <c r="M110" s="74"/>
      <c r="N110" s="74"/>
      <c r="O110" s="74"/>
    </row>
    <row r="111" spans="1:15" s="73" customFormat="1" ht="15.75" hidden="1" x14ac:dyDescent="0.25">
      <c r="A111" s="10" t="s">
        <v>122</v>
      </c>
      <c r="B111" s="1"/>
      <c r="C111" s="1"/>
      <c r="D111" s="10" t="s">
        <v>81</v>
      </c>
      <c r="E111" s="10" t="s">
        <v>81</v>
      </c>
      <c r="F111" s="10" t="s">
        <v>81</v>
      </c>
    </row>
    <row r="112" spans="1:15" s="73" customFormat="1" x14ac:dyDescent="0.2">
      <c r="A112" s="75"/>
      <c r="B112" s="75"/>
      <c r="C112" s="75"/>
      <c r="D112" s="129"/>
      <c r="E112" s="94"/>
      <c r="F112" s="129"/>
    </row>
    <row r="113" spans="1:15" ht="15.75" hidden="1" x14ac:dyDescent="0.25">
      <c r="A113" s="10" t="s">
        <v>1832</v>
      </c>
      <c r="B113" s="1"/>
      <c r="C113" s="1"/>
      <c r="D113" s="1"/>
      <c r="E113" s="1"/>
      <c r="F113" s="1"/>
    </row>
    <row r="114" spans="1:15" s="73" customFormat="1" ht="15.75" hidden="1" x14ac:dyDescent="0.25">
      <c r="A114" s="10" t="s">
        <v>123</v>
      </c>
      <c r="B114" s="1"/>
      <c r="C114" s="1"/>
      <c r="D114" s="1"/>
      <c r="E114" s="1"/>
      <c r="F114" s="1"/>
    </row>
    <row r="115" spans="1:15" s="73" customFormat="1" ht="15.75" hidden="1" x14ac:dyDescent="0.25">
      <c r="A115" s="10" t="s">
        <v>898</v>
      </c>
      <c r="B115" s="1"/>
      <c r="C115" s="1"/>
      <c r="D115" s="255" t="s">
        <v>1018</v>
      </c>
      <c r="E115" s="255" t="s">
        <v>1018</v>
      </c>
      <c r="F115" s="255" t="s">
        <v>1018</v>
      </c>
    </row>
    <row r="116" spans="1:15" s="73" customFormat="1" ht="15.75" hidden="1" x14ac:dyDescent="0.25">
      <c r="A116" s="10" t="s">
        <v>124</v>
      </c>
      <c r="B116" s="1"/>
      <c r="C116" s="1"/>
      <c r="D116" s="255" t="str">
        <f>CONCATENATE("BUD",NOTES!$D$7)</f>
        <v>BUD2021</v>
      </c>
      <c r="E116" s="255" t="str">
        <f>CONCATENATE("BUD",NOTES!$D$7)</f>
        <v>BUD2021</v>
      </c>
      <c r="F116" s="255" t="str">
        <f>CONCATENATE("BUD",NOTES!$D$7-1)</f>
        <v>BUD2020</v>
      </c>
    </row>
    <row r="117" spans="1:15" s="73" customFormat="1" ht="15.75" hidden="1" x14ac:dyDescent="0.25">
      <c r="A117" s="10" t="s">
        <v>125</v>
      </c>
      <c r="B117" s="1"/>
      <c r="C117" s="1"/>
      <c r="D117" s="10">
        <v>10</v>
      </c>
      <c r="E117" s="10">
        <v>20</v>
      </c>
      <c r="F117" s="10">
        <v>10</v>
      </c>
    </row>
    <row r="118" spans="1:15" s="73" customFormat="1" ht="15.75" hidden="1" x14ac:dyDescent="0.25">
      <c r="A118" s="10" t="s">
        <v>126</v>
      </c>
      <c r="B118" s="1"/>
      <c r="C118" s="1"/>
      <c r="D118" s="10" t="s">
        <v>81</v>
      </c>
      <c r="E118" s="10" t="s">
        <v>81</v>
      </c>
      <c r="F118" s="10" t="s">
        <v>81</v>
      </c>
    </row>
    <row r="119" spans="1:15" s="73" customFormat="1" x14ac:dyDescent="0.2">
      <c r="A119" s="75"/>
      <c r="B119" s="75"/>
      <c r="C119" s="75"/>
      <c r="D119" s="129"/>
      <c r="E119" s="129"/>
      <c r="F119" s="129"/>
      <c r="G119" s="74"/>
      <c r="H119" s="74"/>
      <c r="M119" s="74"/>
      <c r="N119" s="74"/>
      <c r="O119" s="74"/>
    </row>
    <row r="120" spans="1:15" s="75" customFormat="1" ht="15.75" hidden="1" x14ac:dyDescent="0.25">
      <c r="A120" s="10" t="s">
        <v>1833</v>
      </c>
      <c r="B120" s="1"/>
      <c r="C120" s="1"/>
      <c r="D120" s="1"/>
      <c r="E120" s="1"/>
      <c r="F120" s="1"/>
      <c r="G120" s="74"/>
      <c r="H120" s="74"/>
      <c r="M120" s="74"/>
      <c r="N120" s="74"/>
      <c r="O120" s="74"/>
    </row>
    <row r="121" spans="1:15" s="73" customFormat="1" ht="15.75" hidden="1" x14ac:dyDescent="0.25">
      <c r="A121" s="10" t="s">
        <v>493</v>
      </c>
      <c r="B121" s="1"/>
      <c r="C121" s="1"/>
      <c r="D121" s="1"/>
      <c r="E121" s="1"/>
      <c r="F121" s="1"/>
      <c r="G121" s="74"/>
      <c r="H121" s="74"/>
      <c r="M121" s="74"/>
      <c r="N121" s="74"/>
      <c r="O121" s="74"/>
    </row>
    <row r="122" spans="1:15" s="73" customFormat="1" ht="15.75" hidden="1" x14ac:dyDescent="0.25">
      <c r="A122" s="10" t="s">
        <v>900</v>
      </c>
      <c r="B122" s="1"/>
      <c r="C122" s="1"/>
      <c r="D122" s="255" t="s">
        <v>1018</v>
      </c>
      <c r="E122" s="255" t="s">
        <v>1018</v>
      </c>
      <c r="F122" s="255" t="s">
        <v>1018</v>
      </c>
      <c r="G122" s="74"/>
      <c r="H122" s="74"/>
      <c r="M122" s="74"/>
      <c r="N122" s="74"/>
      <c r="O122" s="74"/>
    </row>
    <row r="123" spans="1:15" s="73" customFormat="1" ht="15.75" hidden="1" x14ac:dyDescent="0.25">
      <c r="A123" s="10" t="s">
        <v>494</v>
      </c>
      <c r="B123" s="1"/>
      <c r="C123" s="1"/>
      <c r="D123" s="255" t="str">
        <f>CONCATENATE("BUD",NOTES!$D$7)</f>
        <v>BUD2021</v>
      </c>
      <c r="E123" s="255" t="str">
        <f>CONCATENATE("BUD",NOTES!$D$7)</f>
        <v>BUD2021</v>
      </c>
      <c r="F123" s="255" t="str">
        <f>CONCATENATE("BUD",NOTES!$D$7-1)</f>
        <v>BUD2020</v>
      </c>
    </row>
    <row r="124" spans="1:15" s="73" customFormat="1" ht="15.75" hidden="1" x14ac:dyDescent="0.25">
      <c r="A124" s="10" t="s">
        <v>495</v>
      </c>
      <c r="B124" s="1"/>
      <c r="C124" s="1"/>
      <c r="D124" s="10">
        <v>10</v>
      </c>
      <c r="E124" s="10">
        <v>20</v>
      </c>
      <c r="F124" s="10">
        <v>10</v>
      </c>
    </row>
    <row r="125" spans="1:15" ht="15.75" hidden="1" x14ac:dyDescent="0.25">
      <c r="A125" s="10" t="s">
        <v>496</v>
      </c>
      <c r="B125" s="1"/>
      <c r="C125" s="1"/>
      <c r="D125" s="10" t="s">
        <v>81</v>
      </c>
      <c r="E125" s="10" t="s">
        <v>81</v>
      </c>
      <c r="F125" s="10" t="s">
        <v>81</v>
      </c>
    </row>
    <row r="126" spans="1:15" s="73" customFormat="1" x14ac:dyDescent="0.2">
      <c r="A126" s="75"/>
      <c r="B126" s="75"/>
      <c r="C126" s="75"/>
      <c r="D126" s="129"/>
      <c r="E126" s="129"/>
      <c r="F126" s="129"/>
    </row>
    <row r="127" spans="1:15" s="73" customFormat="1" ht="15.75" hidden="1" x14ac:dyDescent="0.25">
      <c r="A127" s="10" t="s">
        <v>1834</v>
      </c>
      <c r="B127" s="1"/>
      <c r="C127" s="1"/>
      <c r="D127" s="1"/>
      <c r="E127" s="1"/>
      <c r="F127" s="1"/>
      <c r="G127" s="74"/>
      <c r="H127" s="74"/>
      <c r="M127" s="74"/>
      <c r="N127" s="74"/>
      <c r="O127" s="74"/>
    </row>
    <row r="128" spans="1:15" s="73" customFormat="1" ht="15.75" hidden="1" x14ac:dyDescent="0.25">
      <c r="A128" s="10" t="s">
        <v>402</v>
      </c>
      <c r="B128" s="1"/>
      <c r="C128" s="1"/>
      <c r="D128" s="1"/>
      <c r="E128" s="1"/>
      <c r="F128" s="1"/>
    </row>
    <row r="129" spans="1:15" s="73" customFormat="1" ht="15.75" hidden="1" x14ac:dyDescent="0.25">
      <c r="A129" s="10" t="s">
        <v>250</v>
      </c>
      <c r="B129" s="1"/>
      <c r="C129" s="1"/>
      <c r="D129" s="255" t="s">
        <v>1018</v>
      </c>
      <c r="E129" s="255" t="s">
        <v>1018</v>
      </c>
      <c r="F129" s="255" t="s">
        <v>1018</v>
      </c>
    </row>
    <row r="130" spans="1:15" ht="15.75" hidden="1" x14ac:dyDescent="0.25">
      <c r="A130" s="10" t="s">
        <v>403</v>
      </c>
      <c r="B130" s="1"/>
      <c r="C130" s="1"/>
      <c r="D130" s="255" t="str">
        <f>CONCATENATE("BUD",NOTES!$D$7)</f>
        <v>BUD2021</v>
      </c>
      <c r="E130" s="255" t="str">
        <f>CONCATENATE("BUD",NOTES!$D$7)</f>
        <v>BUD2021</v>
      </c>
      <c r="F130" s="255" t="str">
        <f>CONCATENATE("BUD",NOTES!$D$7-1)</f>
        <v>BUD2020</v>
      </c>
    </row>
    <row r="131" spans="1:15" s="73" customFormat="1" ht="15.75" hidden="1" x14ac:dyDescent="0.25">
      <c r="A131" s="10" t="s">
        <v>404</v>
      </c>
      <c r="B131" s="1"/>
      <c r="C131" s="1"/>
      <c r="D131" s="10">
        <v>10</v>
      </c>
      <c r="E131" s="10">
        <v>20</v>
      </c>
      <c r="F131" s="10">
        <v>10</v>
      </c>
    </row>
    <row r="132" spans="1:15" s="73" customFormat="1" ht="15.75" hidden="1" x14ac:dyDescent="0.25">
      <c r="A132" s="10" t="s">
        <v>405</v>
      </c>
      <c r="B132" s="1"/>
      <c r="C132" s="1"/>
      <c r="D132" s="10" t="s">
        <v>81</v>
      </c>
      <c r="E132" s="10" t="s">
        <v>81</v>
      </c>
      <c r="F132" s="10" t="s">
        <v>81</v>
      </c>
    </row>
    <row r="133" spans="1:15" s="73" customFormat="1" x14ac:dyDescent="0.2">
      <c r="A133" s="37"/>
      <c r="B133" s="79"/>
      <c r="C133" s="79"/>
      <c r="D133" s="262"/>
      <c r="E133" s="262"/>
      <c r="F133" s="262"/>
    </row>
    <row r="134" spans="1:15" s="73" customFormat="1" ht="15.75" hidden="1" x14ac:dyDescent="0.25">
      <c r="A134" s="10" t="s">
        <v>1835</v>
      </c>
      <c r="B134" s="1"/>
      <c r="C134" s="1"/>
      <c r="D134" s="1"/>
      <c r="E134" s="1"/>
      <c r="F134" s="1"/>
    </row>
    <row r="135" spans="1:15" s="73" customFormat="1" ht="15.75" hidden="1" x14ac:dyDescent="0.25">
      <c r="A135" s="10" t="s">
        <v>909</v>
      </c>
      <c r="B135" s="1"/>
      <c r="C135" s="1"/>
      <c r="D135" s="1"/>
      <c r="E135" s="1"/>
      <c r="F135" s="1"/>
    </row>
    <row r="136" spans="1:15" s="73" customFormat="1" ht="15.75" hidden="1" x14ac:dyDescent="0.25">
      <c r="A136" s="10" t="s">
        <v>251</v>
      </c>
      <c r="B136" s="1"/>
      <c r="C136" s="1"/>
      <c r="D136" s="255" t="s">
        <v>1018</v>
      </c>
      <c r="E136" s="255" t="s">
        <v>1018</v>
      </c>
      <c r="F136" s="255" t="s">
        <v>1018</v>
      </c>
      <c r="G136" s="74"/>
      <c r="H136" s="74"/>
      <c r="M136" s="74"/>
      <c r="N136" s="74"/>
      <c r="O136" s="74"/>
    </row>
    <row r="137" spans="1:15" s="75" customFormat="1" ht="15.75" hidden="1" x14ac:dyDescent="0.25">
      <c r="A137" s="10" t="s">
        <v>910</v>
      </c>
      <c r="B137" s="1"/>
      <c r="C137" s="1"/>
      <c r="D137" s="255" t="str">
        <f>CONCATENATE("BUD",NOTES!$D$7)</f>
        <v>BUD2021</v>
      </c>
      <c r="E137" s="255" t="str">
        <f>CONCATENATE("BUD",NOTES!$D$7)</f>
        <v>BUD2021</v>
      </c>
      <c r="F137" s="255" t="str">
        <f>CONCATENATE("BUD",NOTES!$D$7-1)</f>
        <v>BUD2020</v>
      </c>
      <c r="G137" s="74"/>
      <c r="H137" s="74"/>
      <c r="M137" s="74"/>
      <c r="N137" s="74"/>
      <c r="O137" s="74"/>
    </row>
    <row r="138" spans="1:15" s="73" customFormat="1" ht="15.75" hidden="1" x14ac:dyDescent="0.25">
      <c r="A138" s="10" t="s">
        <v>911</v>
      </c>
      <c r="B138" s="1"/>
      <c r="C138" s="1"/>
      <c r="D138" s="10">
        <v>10</v>
      </c>
      <c r="E138" s="10">
        <v>20</v>
      </c>
      <c r="F138" s="10">
        <v>10</v>
      </c>
      <c r="G138" s="74"/>
      <c r="H138" s="74"/>
      <c r="M138" s="74"/>
      <c r="N138" s="74"/>
      <c r="O138" s="74"/>
    </row>
    <row r="139" spans="1:15" s="73" customFormat="1" ht="15.75" hidden="1" x14ac:dyDescent="0.25">
      <c r="A139" s="10" t="s">
        <v>912</v>
      </c>
      <c r="B139" s="1"/>
      <c r="C139" s="1"/>
      <c r="D139" s="10" t="s">
        <v>81</v>
      </c>
      <c r="E139" s="10" t="s">
        <v>81</v>
      </c>
      <c r="F139" s="10" t="s">
        <v>81</v>
      </c>
      <c r="G139" s="74"/>
      <c r="H139" s="74"/>
      <c r="M139" s="74"/>
      <c r="N139" s="74"/>
      <c r="O139" s="74"/>
    </row>
    <row r="140" spans="1:15" s="73" customFormat="1" x14ac:dyDescent="0.2">
      <c r="A140" s="75"/>
      <c r="B140" s="75"/>
      <c r="C140" s="75"/>
      <c r="D140" s="129"/>
      <c r="E140" s="94"/>
      <c r="F140" s="262"/>
    </row>
    <row r="141" spans="1:15" s="73" customFormat="1" ht="15.75" hidden="1" x14ac:dyDescent="0.25">
      <c r="A141" s="10" t="s">
        <v>1836</v>
      </c>
      <c r="B141" s="1"/>
      <c r="C141" s="1"/>
      <c r="D141" s="1"/>
      <c r="E141" s="1"/>
      <c r="F141" s="1"/>
    </row>
    <row r="142" spans="1:15" ht="15.75" hidden="1" x14ac:dyDescent="0.25">
      <c r="A142" s="10" t="s">
        <v>913</v>
      </c>
      <c r="B142" s="1"/>
      <c r="C142" s="1"/>
      <c r="D142" s="1"/>
      <c r="E142" s="1"/>
      <c r="F142" s="1"/>
    </row>
    <row r="143" spans="1:15" s="73" customFormat="1" ht="15.75" hidden="1" x14ac:dyDescent="0.25">
      <c r="A143" s="10" t="s">
        <v>252</v>
      </c>
      <c r="B143" s="1"/>
      <c r="C143" s="1"/>
      <c r="D143" s="255" t="s">
        <v>1018</v>
      </c>
      <c r="E143" s="255" t="s">
        <v>1018</v>
      </c>
      <c r="F143" s="255" t="s">
        <v>1018</v>
      </c>
    </row>
    <row r="144" spans="1:15" s="73" customFormat="1" ht="15.75" hidden="1" x14ac:dyDescent="0.25">
      <c r="A144" s="10" t="s">
        <v>914</v>
      </c>
      <c r="B144" s="1"/>
      <c r="C144" s="1"/>
      <c r="D144" s="255" t="str">
        <f>CONCATENATE("BUD",NOTES!$D$7)</f>
        <v>BUD2021</v>
      </c>
      <c r="E144" s="255" t="str">
        <f>CONCATENATE("BUD",NOTES!$D$7)</f>
        <v>BUD2021</v>
      </c>
      <c r="F144" s="255" t="str">
        <f>CONCATENATE("BUD",NOTES!$D$7-1)</f>
        <v>BUD2020</v>
      </c>
    </row>
    <row r="145" spans="1:15" s="73" customFormat="1" ht="15.75" hidden="1" x14ac:dyDescent="0.25">
      <c r="A145" s="10" t="s">
        <v>360</v>
      </c>
      <c r="B145" s="1"/>
      <c r="C145" s="1"/>
      <c r="D145" s="10">
        <v>10</v>
      </c>
      <c r="E145" s="10">
        <v>20</v>
      </c>
      <c r="F145" s="10">
        <v>10</v>
      </c>
    </row>
    <row r="146" spans="1:15" s="73" customFormat="1" ht="15.75" hidden="1" x14ac:dyDescent="0.25">
      <c r="A146" s="10" t="s">
        <v>361</v>
      </c>
      <c r="B146" s="1"/>
      <c r="C146" s="1"/>
      <c r="D146" s="10" t="s">
        <v>81</v>
      </c>
      <c r="E146" s="10" t="s">
        <v>81</v>
      </c>
      <c r="F146" s="10" t="s">
        <v>81</v>
      </c>
    </row>
    <row r="147" spans="1:15" s="73" customFormat="1" x14ac:dyDescent="0.2">
      <c r="A147" s="75"/>
      <c r="B147" s="75"/>
      <c r="C147" s="75"/>
      <c r="D147" s="129"/>
      <c r="E147" s="129"/>
      <c r="F147" s="262"/>
    </row>
    <row r="148" spans="1:15" s="73" customFormat="1" ht="15.75" hidden="1" x14ac:dyDescent="0.25">
      <c r="A148" s="10" t="s">
        <v>1837</v>
      </c>
      <c r="B148" s="1"/>
      <c r="C148" s="1"/>
      <c r="D148" s="1"/>
      <c r="E148" s="1"/>
      <c r="F148" s="1"/>
      <c r="G148" s="74"/>
      <c r="H148" s="74"/>
      <c r="M148" s="74"/>
      <c r="N148" s="74"/>
      <c r="O148" s="74"/>
    </row>
    <row r="149" spans="1:15" s="75" customFormat="1" ht="15.75" hidden="1" x14ac:dyDescent="0.25">
      <c r="A149" s="10" t="s">
        <v>362</v>
      </c>
      <c r="B149" s="1"/>
      <c r="C149" s="1"/>
      <c r="D149" s="1"/>
      <c r="E149" s="1"/>
      <c r="F149" s="1"/>
      <c r="G149" s="74"/>
      <c r="H149" s="74"/>
      <c r="M149" s="74"/>
      <c r="N149" s="74"/>
      <c r="O149" s="74"/>
    </row>
    <row r="150" spans="1:15" s="73" customFormat="1" ht="15.75" hidden="1" x14ac:dyDescent="0.25">
      <c r="A150" s="10" t="s">
        <v>261</v>
      </c>
      <c r="B150" s="1"/>
      <c r="C150" s="1"/>
      <c r="D150" s="255" t="s">
        <v>1018</v>
      </c>
      <c r="E150" s="255" t="s">
        <v>1018</v>
      </c>
      <c r="F150" s="255" t="s">
        <v>1018</v>
      </c>
      <c r="G150" s="74"/>
      <c r="H150" s="74"/>
      <c r="M150" s="74"/>
      <c r="N150" s="74"/>
      <c r="O150" s="74"/>
    </row>
    <row r="151" spans="1:15" s="73" customFormat="1" ht="15.75" hidden="1" x14ac:dyDescent="0.25">
      <c r="A151" s="10" t="s">
        <v>363</v>
      </c>
      <c r="B151" s="1"/>
      <c r="C151" s="1"/>
      <c r="D151" s="255" t="str">
        <f>CONCATENATE("BUD",NOTES!$D$7)</f>
        <v>BUD2021</v>
      </c>
      <c r="E151" s="255" t="str">
        <f>CONCATENATE("BUD",NOTES!$D$7)</f>
        <v>BUD2021</v>
      </c>
      <c r="F151" s="255" t="str">
        <f>CONCATENATE("BUD",NOTES!$D$7-1)</f>
        <v>BUD2020</v>
      </c>
      <c r="G151" s="74"/>
      <c r="H151" s="74"/>
      <c r="M151" s="74"/>
      <c r="N151" s="74"/>
      <c r="O151" s="74"/>
    </row>
    <row r="152" spans="1:15" s="73" customFormat="1" ht="15.75" hidden="1" x14ac:dyDescent="0.25">
      <c r="A152" s="10" t="s">
        <v>1175</v>
      </c>
      <c r="B152" s="1"/>
      <c r="C152" s="1"/>
      <c r="D152" s="10">
        <v>10</v>
      </c>
      <c r="E152" s="10">
        <v>20</v>
      </c>
      <c r="F152" s="10">
        <v>10</v>
      </c>
    </row>
    <row r="153" spans="1:15" s="73" customFormat="1" ht="15.75" hidden="1" x14ac:dyDescent="0.25">
      <c r="A153" s="10" t="s">
        <v>1176</v>
      </c>
      <c r="B153" s="1"/>
      <c r="C153" s="1"/>
      <c r="D153" s="10" t="s">
        <v>81</v>
      </c>
      <c r="E153" s="10" t="s">
        <v>81</v>
      </c>
      <c r="F153" s="10" t="s">
        <v>81</v>
      </c>
    </row>
    <row r="154" spans="1:15" x14ac:dyDescent="0.2">
      <c r="A154" s="75"/>
      <c r="B154" s="75"/>
      <c r="C154" s="75"/>
      <c r="D154" s="129"/>
      <c r="E154" s="94"/>
      <c r="F154" s="262"/>
    </row>
    <row r="155" spans="1:15" s="73" customFormat="1" ht="15.75" hidden="1" x14ac:dyDescent="0.25">
      <c r="A155" s="10" t="s">
        <v>1838</v>
      </c>
      <c r="B155" s="1"/>
      <c r="C155" s="1"/>
      <c r="D155" s="1"/>
      <c r="E155" s="1"/>
      <c r="F155" s="1"/>
    </row>
    <row r="156" spans="1:15" s="73" customFormat="1" ht="15.75" hidden="1" x14ac:dyDescent="0.25">
      <c r="A156" s="10" t="s">
        <v>1177</v>
      </c>
      <c r="B156" s="1"/>
      <c r="C156" s="1"/>
      <c r="D156" s="1"/>
      <c r="E156" s="1"/>
      <c r="F156" s="1"/>
    </row>
    <row r="157" spans="1:15" s="73" customFormat="1" ht="15.75" hidden="1" x14ac:dyDescent="0.25">
      <c r="A157" s="10" t="s">
        <v>262</v>
      </c>
      <c r="B157" s="1"/>
      <c r="C157" s="1"/>
      <c r="D157" s="255" t="s">
        <v>1018</v>
      </c>
      <c r="E157" s="255" t="s">
        <v>1018</v>
      </c>
      <c r="F157" s="255" t="s">
        <v>1018</v>
      </c>
    </row>
    <row r="158" spans="1:15" s="73" customFormat="1" ht="15.75" hidden="1" x14ac:dyDescent="0.25">
      <c r="A158" s="10" t="s">
        <v>1178</v>
      </c>
      <c r="B158" s="1"/>
      <c r="C158" s="1"/>
      <c r="D158" s="255" t="str">
        <f>CONCATENATE("BUD",NOTES!$D$7)</f>
        <v>BUD2021</v>
      </c>
      <c r="E158" s="255" t="str">
        <f>CONCATENATE("BUD",NOTES!$D$7)</f>
        <v>BUD2021</v>
      </c>
      <c r="F158" s="255" t="str">
        <f>CONCATENATE("BUD",NOTES!$D$7-1)</f>
        <v>BUD2020</v>
      </c>
    </row>
    <row r="159" spans="1:15" s="73" customFormat="1" ht="15.75" hidden="1" x14ac:dyDescent="0.25">
      <c r="A159" s="10" t="s">
        <v>1179</v>
      </c>
      <c r="B159" s="1"/>
      <c r="C159" s="1"/>
      <c r="D159" s="10">
        <v>10</v>
      </c>
      <c r="E159" s="10">
        <v>20</v>
      </c>
      <c r="F159" s="10">
        <v>10</v>
      </c>
    </row>
    <row r="160" spans="1:15" s="73" customFormat="1" ht="15.75" hidden="1" x14ac:dyDescent="0.25">
      <c r="A160" s="10" t="s">
        <v>1180</v>
      </c>
      <c r="B160" s="1"/>
      <c r="C160" s="1"/>
      <c r="D160" s="10" t="s">
        <v>81</v>
      </c>
      <c r="E160" s="10" t="s">
        <v>81</v>
      </c>
      <c r="F160" s="10" t="s">
        <v>81</v>
      </c>
      <c r="G160" s="74"/>
      <c r="H160" s="74"/>
      <c r="M160" s="74"/>
      <c r="N160" s="74"/>
      <c r="O160" s="74"/>
    </row>
    <row r="161" spans="1:15" s="75" customFormat="1" x14ac:dyDescent="0.2">
      <c r="D161" s="129"/>
      <c r="E161" s="129"/>
      <c r="F161" s="262"/>
      <c r="G161" s="74"/>
      <c r="H161" s="74"/>
      <c r="M161" s="74"/>
      <c r="N161" s="74"/>
      <c r="O161" s="74"/>
    </row>
    <row r="162" spans="1:15" s="73" customFormat="1" ht="15.75" hidden="1" x14ac:dyDescent="0.25">
      <c r="A162" s="10" t="s">
        <v>1839</v>
      </c>
      <c r="B162" s="1"/>
      <c r="C162" s="1"/>
      <c r="D162" s="1"/>
      <c r="E162" s="1"/>
      <c r="F162" s="1"/>
      <c r="G162" s="74"/>
      <c r="H162" s="74"/>
      <c r="M162" s="74"/>
      <c r="N162" s="74"/>
      <c r="O162" s="74"/>
    </row>
    <row r="163" spans="1:15" s="73" customFormat="1" ht="15.75" hidden="1" x14ac:dyDescent="0.25">
      <c r="A163" s="10" t="s">
        <v>1181</v>
      </c>
      <c r="B163" s="1"/>
      <c r="C163" s="1"/>
      <c r="D163" s="1"/>
      <c r="E163" s="1"/>
      <c r="F163" s="1"/>
      <c r="G163" s="74"/>
      <c r="H163" s="74"/>
      <c r="M163" s="74"/>
      <c r="N163" s="74"/>
      <c r="O163" s="74"/>
    </row>
    <row r="164" spans="1:15" s="73" customFormat="1" ht="15.75" hidden="1" x14ac:dyDescent="0.25">
      <c r="A164" s="10" t="s">
        <v>263</v>
      </c>
      <c r="B164" s="1"/>
      <c r="C164" s="1"/>
      <c r="D164" s="255" t="s">
        <v>1018</v>
      </c>
      <c r="E164" s="255" t="s">
        <v>1018</v>
      </c>
      <c r="F164" s="255" t="s">
        <v>1018</v>
      </c>
    </row>
    <row r="165" spans="1:15" s="73" customFormat="1" ht="15.75" hidden="1" x14ac:dyDescent="0.25">
      <c r="A165" s="10" t="s">
        <v>1182</v>
      </c>
      <c r="B165" s="1"/>
      <c r="C165" s="1"/>
      <c r="D165" s="255" t="str">
        <f>CONCATENATE("BUD",NOTES!$D$7)</f>
        <v>BUD2021</v>
      </c>
      <c r="E165" s="255" t="str">
        <f>CONCATENATE("BUD",NOTES!$D$7)</f>
        <v>BUD2021</v>
      </c>
      <c r="F165" s="255" t="str">
        <f>CONCATENATE("BUD",NOTES!$D$7-1)</f>
        <v>BUD2020</v>
      </c>
    </row>
    <row r="166" spans="1:15" ht="15.75" hidden="1" x14ac:dyDescent="0.25">
      <c r="A166" s="10" t="s">
        <v>1183</v>
      </c>
      <c r="B166" s="1"/>
      <c r="C166" s="1"/>
      <c r="D166" s="10">
        <v>10</v>
      </c>
      <c r="E166" s="10">
        <v>20</v>
      </c>
      <c r="F166" s="10">
        <v>10</v>
      </c>
    </row>
    <row r="167" spans="1:15" s="73" customFormat="1" ht="15.75" hidden="1" x14ac:dyDescent="0.25">
      <c r="A167" s="10" t="s">
        <v>1184</v>
      </c>
      <c r="B167" s="1"/>
      <c r="C167" s="1"/>
      <c r="D167" s="10" t="s">
        <v>81</v>
      </c>
      <c r="E167" s="10" t="s">
        <v>81</v>
      </c>
      <c r="F167" s="10" t="s">
        <v>81</v>
      </c>
    </row>
    <row r="168" spans="1:15" s="73" customFormat="1" x14ac:dyDescent="0.2">
      <c r="A168" s="75"/>
      <c r="B168" s="75"/>
      <c r="C168" s="75"/>
      <c r="D168" s="129"/>
      <c r="E168" s="129"/>
      <c r="F168" s="262"/>
    </row>
    <row r="169" spans="1:15" s="73" customFormat="1" ht="15.75" hidden="1" x14ac:dyDescent="0.25">
      <c r="A169" s="10" t="s">
        <v>1840</v>
      </c>
      <c r="B169" s="1"/>
      <c r="C169" s="1"/>
      <c r="D169" s="1"/>
      <c r="E169" s="1"/>
      <c r="F169" s="1"/>
    </row>
    <row r="170" spans="1:15" s="73" customFormat="1" ht="15.75" hidden="1" x14ac:dyDescent="0.25">
      <c r="A170" s="10" t="s">
        <v>1185</v>
      </c>
      <c r="B170" s="1"/>
      <c r="C170" s="1"/>
      <c r="D170" s="1"/>
      <c r="E170" s="1"/>
      <c r="F170" s="1"/>
    </row>
    <row r="171" spans="1:15" s="73" customFormat="1" ht="15.75" hidden="1" x14ac:dyDescent="0.25">
      <c r="A171" s="10" t="s">
        <v>264</v>
      </c>
      <c r="B171" s="1"/>
      <c r="C171" s="1"/>
      <c r="D171" s="255" t="s">
        <v>1018</v>
      </c>
      <c r="E171" s="255" t="s">
        <v>1018</v>
      </c>
      <c r="F171" s="255" t="s">
        <v>1018</v>
      </c>
    </row>
    <row r="172" spans="1:15" s="73" customFormat="1" ht="15.75" hidden="1" x14ac:dyDescent="0.25">
      <c r="A172" s="10" t="s">
        <v>1186</v>
      </c>
      <c r="B172" s="1"/>
      <c r="C172" s="1"/>
      <c r="D172" s="255" t="str">
        <f>CONCATENATE("BUD",NOTES!$D$7)</f>
        <v>BUD2021</v>
      </c>
      <c r="E172" s="255" t="str">
        <f>CONCATENATE("BUD",NOTES!$D$7)</f>
        <v>BUD2021</v>
      </c>
      <c r="F172" s="255" t="str">
        <f>CONCATENATE("BUD",NOTES!$D$7-1)</f>
        <v>BUD2020</v>
      </c>
      <c r="G172" s="74"/>
      <c r="H172" s="74"/>
      <c r="M172" s="74"/>
      <c r="N172" s="74"/>
      <c r="O172" s="74"/>
    </row>
    <row r="173" spans="1:15" s="75" customFormat="1" ht="15.75" hidden="1" x14ac:dyDescent="0.25">
      <c r="A173" s="10" t="s">
        <v>1187</v>
      </c>
      <c r="B173" s="1"/>
      <c r="C173" s="1"/>
      <c r="D173" s="10">
        <v>10</v>
      </c>
      <c r="E173" s="10">
        <v>20</v>
      </c>
      <c r="F173" s="10">
        <v>10</v>
      </c>
      <c r="G173" s="74"/>
      <c r="H173" s="74"/>
      <c r="M173" s="74"/>
      <c r="N173" s="74"/>
      <c r="O173" s="74"/>
    </row>
    <row r="174" spans="1:15" s="73" customFormat="1" ht="15.75" hidden="1" x14ac:dyDescent="0.25">
      <c r="A174" s="10" t="s">
        <v>1188</v>
      </c>
      <c r="B174" s="1"/>
      <c r="C174" s="1"/>
      <c r="D174" s="10" t="s">
        <v>81</v>
      </c>
      <c r="E174" s="10" t="s">
        <v>81</v>
      </c>
      <c r="F174" s="10" t="s">
        <v>81</v>
      </c>
      <c r="G174" s="74"/>
      <c r="H174" s="74"/>
      <c r="M174" s="74"/>
      <c r="N174" s="74"/>
      <c r="O174" s="74"/>
    </row>
    <row r="175" spans="1:15" s="73" customFormat="1" x14ac:dyDescent="0.2">
      <c r="A175" s="75"/>
      <c r="B175" s="75"/>
      <c r="C175" s="75"/>
      <c r="D175" s="129"/>
      <c r="E175" s="94"/>
      <c r="F175" s="262"/>
      <c r="G175" s="74"/>
      <c r="H175" s="74"/>
      <c r="M175" s="74"/>
      <c r="N175" s="74"/>
      <c r="O175" s="74"/>
    </row>
    <row r="176" spans="1:15" s="73" customFormat="1" ht="15.75" hidden="1" x14ac:dyDescent="0.25">
      <c r="A176" s="10" t="s">
        <v>1841</v>
      </c>
      <c r="B176" s="1"/>
      <c r="C176" s="1"/>
      <c r="D176" s="1"/>
      <c r="E176" s="1"/>
      <c r="F176" s="1"/>
    </row>
    <row r="177" spans="1:15" s="73" customFormat="1" ht="15.75" hidden="1" x14ac:dyDescent="0.25">
      <c r="A177" s="10" t="s">
        <v>1189</v>
      </c>
      <c r="B177" s="1"/>
      <c r="C177" s="1"/>
      <c r="D177" s="1"/>
      <c r="E177" s="1"/>
      <c r="F177" s="1"/>
    </row>
    <row r="178" spans="1:15" ht="15.75" hidden="1" x14ac:dyDescent="0.25">
      <c r="A178" s="10" t="s">
        <v>265</v>
      </c>
      <c r="B178" s="1"/>
      <c r="C178" s="1"/>
      <c r="D178" s="255" t="s">
        <v>1018</v>
      </c>
      <c r="E178" s="255" t="s">
        <v>1018</v>
      </c>
      <c r="F178" s="255" t="s">
        <v>1018</v>
      </c>
    </row>
    <row r="179" spans="1:15" s="73" customFormat="1" ht="15.75" hidden="1" x14ac:dyDescent="0.25">
      <c r="A179" s="10" t="s">
        <v>1190</v>
      </c>
      <c r="B179" s="1"/>
      <c r="C179" s="1"/>
      <c r="D179" s="255" t="str">
        <f>CONCATENATE("BUD",NOTES!$D$7)</f>
        <v>BUD2021</v>
      </c>
      <c r="E179" s="255" t="str">
        <f>CONCATENATE("BUD",NOTES!$D$7)</f>
        <v>BUD2021</v>
      </c>
      <c r="F179" s="255" t="str">
        <f>CONCATENATE("BUD",NOTES!$D$7-1)</f>
        <v>BUD2020</v>
      </c>
    </row>
    <row r="180" spans="1:15" s="73" customFormat="1" ht="15.75" hidden="1" x14ac:dyDescent="0.25">
      <c r="A180" s="10" t="s">
        <v>1191</v>
      </c>
      <c r="B180" s="1"/>
      <c r="C180" s="1"/>
      <c r="D180" s="10">
        <v>10</v>
      </c>
      <c r="E180" s="10">
        <v>20</v>
      </c>
      <c r="F180" s="10">
        <v>10</v>
      </c>
    </row>
    <row r="181" spans="1:15" s="73" customFormat="1" ht="15.75" hidden="1" x14ac:dyDescent="0.25">
      <c r="A181" s="10" t="s">
        <v>1192</v>
      </c>
      <c r="B181" s="1"/>
      <c r="C181" s="1"/>
      <c r="D181" s="10" t="s">
        <v>81</v>
      </c>
      <c r="E181" s="10" t="s">
        <v>81</v>
      </c>
      <c r="F181" s="10" t="s">
        <v>81</v>
      </c>
    </row>
    <row r="182" spans="1:15" s="73" customFormat="1" x14ac:dyDescent="0.2">
      <c r="A182" s="75"/>
      <c r="B182" s="75"/>
      <c r="C182" s="75"/>
      <c r="D182" s="129"/>
      <c r="E182" s="129"/>
      <c r="F182" s="262"/>
    </row>
    <row r="183" spans="1:15" s="73" customFormat="1" ht="15.75" hidden="1" x14ac:dyDescent="0.25">
      <c r="A183" s="10" t="s">
        <v>1842</v>
      </c>
      <c r="B183" s="1"/>
      <c r="C183" s="1"/>
      <c r="D183" s="1"/>
      <c r="E183" s="1"/>
      <c r="F183" s="1"/>
    </row>
    <row r="184" spans="1:15" s="73" customFormat="1" ht="15.75" hidden="1" x14ac:dyDescent="0.25">
      <c r="A184" s="10" t="s">
        <v>1193</v>
      </c>
      <c r="B184" s="1"/>
      <c r="C184" s="1"/>
      <c r="D184" s="1"/>
      <c r="E184" s="1"/>
      <c r="F184" s="1"/>
      <c r="G184" s="74"/>
      <c r="H184" s="74"/>
      <c r="M184" s="74"/>
      <c r="N184" s="74"/>
      <c r="O184" s="74"/>
    </row>
    <row r="185" spans="1:15" s="75" customFormat="1" ht="15.75" hidden="1" x14ac:dyDescent="0.25">
      <c r="A185" s="10" t="s">
        <v>266</v>
      </c>
      <c r="B185" s="1"/>
      <c r="C185" s="1"/>
      <c r="D185" s="255" t="s">
        <v>1018</v>
      </c>
      <c r="E185" s="255" t="s">
        <v>1018</v>
      </c>
      <c r="F185" s="255" t="s">
        <v>1018</v>
      </c>
      <c r="G185" s="74"/>
      <c r="H185" s="74"/>
      <c r="M185" s="74"/>
      <c r="N185" s="74"/>
      <c r="O185" s="74"/>
    </row>
    <row r="186" spans="1:15" s="73" customFormat="1" ht="15.75" hidden="1" x14ac:dyDescent="0.25">
      <c r="A186" s="10" t="s">
        <v>1194</v>
      </c>
      <c r="B186" s="1"/>
      <c r="C186" s="1"/>
      <c r="D186" s="255" t="str">
        <f>CONCATENATE("BUD",NOTES!$D$7)</f>
        <v>BUD2021</v>
      </c>
      <c r="E186" s="255" t="str">
        <f>CONCATENATE("BUD",NOTES!$D$7)</f>
        <v>BUD2021</v>
      </c>
      <c r="F186" s="255" t="str">
        <f>CONCATENATE("BUD",NOTES!$D$7-1)</f>
        <v>BUD2020</v>
      </c>
      <c r="G186" s="74"/>
      <c r="H186" s="74"/>
      <c r="M186" s="74"/>
      <c r="N186" s="74"/>
      <c r="O186" s="74"/>
    </row>
    <row r="187" spans="1:15" s="73" customFormat="1" ht="15.75" hidden="1" x14ac:dyDescent="0.25">
      <c r="A187" s="10" t="s">
        <v>1195</v>
      </c>
      <c r="B187" s="1"/>
      <c r="C187" s="1"/>
      <c r="D187" s="10">
        <v>10</v>
      </c>
      <c r="E187" s="10">
        <v>20</v>
      </c>
      <c r="F187" s="10">
        <v>10</v>
      </c>
      <c r="G187" s="74"/>
      <c r="H187" s="74"/>
      <c r="M187" s="74"/>
      <c r="N187" s="74"/>
      <c r="O187" s="74"/>
    </row>
    <row r="188" spans="1:15" s="73" customFormat="1" ht="15.75" hidden="1" x14ac:dyDescent="0.25">
      <c r="A188" s="10" t="s">
        <v>1196</v>
      </c>
      <c r="B188" s="1"/>
      <c r="C188" s="1"/>
      <c r="D188" s="10" t="s">
        <v>81</v>
      </c>
      <c r="E188" s="10" t="s">
        <v>81</v>
      </c>
      <c r="F188" s="10" t="s">
        <v>81</v>
      </c>
    </row>
    <row r="189" spans="1:15" s="73" customFormat="1" x14ac:dyDescent="0.2">
      <c r="A189" s="75"/>
      <c r="B189" s="75"/>
      <c r="C189" s="75"/>
      <c r="D189" s="129"/>
      <c r="E189" s="94"/>
      <c r="F189" s="262"/>
    </row>
    <row r="190" spans="1:15" ht="15.75" hidden="1" x14ac:dyDescent="0.25">
      <c r="A190" s="10" t="s">
        <v>1843</v>
      </c>
      <c r="B190" s="1"/>
      <c r="C190" s="1"/>
      <c r="D190" s="1"/>
      <c r="E190" s="1"/>
      <c r="F190" s="1"/>
    </row>
    <row r="191" spans="1:15" s="73" customFormat="1" ht="15.75" hidden="1" x14ac:dyDescent="0.25">
      <c r="A191" s="10" t="s">
        <v>180</v>
      </c>
      <c r="B191" s="1"/>
      <c r="C191" s="1"/>
      <c r="D191" s="1"/>
      <c r="E191" s="1"/>
      <c r="F191" s="1"/>
    </row>
    <row r="192" spans="1:15" s="73" customFormat="1" ht="15.75" hidden="1" x14ac:dyDescent="0.25">
      <c r="A192" s="10" t="s">
        <v>267</v>
      </c>
      <c r="B192" s="1"/>
      <c r="C192" s="1"/>
      <c r="D192" s="255" t="s">
        <v>1018</v>
      </c>
      <c r="E192" s="255" t="s">
        <v>1018</v>
      </c>
      <c r="F192" s="255" t="s">
        <v>1018</v>
      </c>
    </row>
    <row r="193" spans="1:15" s="73" customFormat="1" ht="15.75" hidden="1" x14ac:dyDescent="0.25">
      <c r="A193" s="10" t="s">
        <v>181</v>
      </c>
      <c r="B193" s="1"/>
      <c r="C193" s="1"/>
      <c r="D193" s="255" t="str">
        <f>CONCATENATE("BUD",NOTES!$D$7)</f>
        <v>BUD2021</v>
      </c>
      <c r="E193" s="255" t="str">
        <f>CONCATENATE("BUD",NOTES!$D$7)</f>
        <v>BUD2021</v>
      </c>
      <c r="F193" s="255" t="str">
        <f>CONCATENATE("BUD",NOTES!$D$7-1)</f>
        <v>BUD2020</v>
      </c>
    </row>
    <row r="194" spans="1:15" s="73" customFormat="1" ht="15.75" hidden="1" x14ac:dyDescent="0.25">
      <c r="A194" s="10" t="s">
        <v>182</v>
      </c>
      <c r="B194" s="1"/>
      <c r="C194" s="1"/>
      <c r="D194" s="10">
        <v>10</v>
      </c>
      <c r="E194" s="10">
        <v>20</v>
      </c>
      <c r="F194" s="10">
        <v>10</v>
      </c>
    </row>
    <row r="195" spans="1:15" s="73" customFormat="1" ht="15.75" hidden="1" x14ac:dyDescent="0.25">
      <c r="A195" s="10" t="s">
        <v>183</v>
      </c>
      <c r="B195" s="1"/>
      <c r="C195" s="1"/>
      <c r="D195" s="10" t="s">
        <v>81</v>
      </c>
      <c r="E195" s="10" t="s">
        <v>81</v>
      </c>
      <c r="F195" s="10" t="s">
        <v>81</v>
      </c>
    </row>
    <row r="196" spans="1:15" s="73" customFormat="1" x14ac:dyDescent="0.2">
      <c r="A196" s="75"/>
      <c r="B196" s="75"/>
      <c r="C196" s="75"/>
      <c r="D196" s="129"/>
      <c r="E196" s="129"/>
      <c r="F196" s="262"/>
      <c r="G196" s="74"/>
      <c r="H196" s="74"/>
      <c r="M196" s="74"/>
      <c r="N196" s="74"/>
      <c r="O196" s="74"/>
    </row>
    <row r="197" spans="1:15" s="75" customFormat="1" ht="15.75" hidden="1" x14ac:dyDescent="0.25">
      <c r="A197" s="10" t="s">
        <v>1844</v>
      </c>
      <c r="B197" s="1"/>
      <c r="C197" s="1"/>
      <c r="D197" s="1"/>
      <c r="E197" s="1"/>
      <c r="F197" s="1"/>
      <c r="G197" s="74"/>
      <c r="H197" s="74"/>
      <c r="M197" s="74"/>
      <c r="N197" s="74"/>
      <c r="O197" s="74"/>
    </row>
    <row r="198" spans="1:15" s="73" customFormat="1" ht="15.75" hidden="1" x14ac:dyDescent="0.25">
      <c r="A198" s="10" t="s">
        <v>369</v>
      </c>
      <c r="B198" s="1"/>
      <c r="C198" s="1"/>
      <c r="D198" s="1"/>
      <c r="E198" s="1"/>
      <c r="F198" s="1"/>
      <c r="G198" s="74"/>
      <c r="H198" s="74"/>
      <c r="M198" s="74"/>
      <c r="N198" s="74"/>
      <c r="O198" s="74"/>
    </row>
    <row r="199" spans="1:15" s="73" customFormat="1" ht="15.75" hidden="1" x14ac:dyDescent="0.25">
      <c r="A199" s="10" t="s">
        <v>268</v>
      </c>
      <c r="B199" s="1"/>
      <c r="C199" s="1"/>
      <c r="D199" s="255" t="s">
        <v>1018</v>
      </c>
      <c r="E199" s="255" t="s">
        <v>1018</v>
      </c>
      <c r="F199" s="255" t="s">
        <v>1018</v>
      </c>
      <c r="G199" s="74"/>
      <c r="H199" s="74"/>
      <c r="M199" s="74"/>
      <c r="N199" s="74"/>
      <c r="O199" s="74"/>
    </row>
    <row r="200" spans="1:15" s="73" customFormat="1" ht="15.75" hidden="1" x14ac:dyDescent="0.25">
      <c r="A200" s="10" t="s">
        <v>370</v>
      </c>
      <c r="B200" s="1"/>
      <c r="C200" s="1"/>
      <c r="D200" s="255" t="str">
        <f>CONCATENATE("BUD",NOTES!$D$7)</f>
        <v>BUD2021</v>
      </c>
      <c r="E200" s="255" t="str">
        <f>CONCATENATE("BUD",NOTES!$D$7)</f>
        <v>BUD2021</v>
      </c>
      <c r="F200" s="255" t="str">
        <f>CONCATENATE("BUD",NOTES!$D$7-1)</f>
        <v>BUD2020</v>
      </c>
    </row>
    <row r="201" spans="1:15" s="73" customFormat="1" ht="15.75" hidden="1" x14ac:dyDescent="0.25">
      <c r="A201" s="10" t="s">
        <v>371</v>
      </c>
      <c r="B201" s="1"/>
      <c r="C201" s="1"/>
      <c r="D201" s="10">
        <v>10</v>
      </c>
      <c r="E201" s="10">
        <v>20</v>
      </c>
      <c r="F201" s="10">
        <v>10</v>
      </c>
    </row>
    <row r="202" spans="1:15" ht="15.75" hidden="1" x14ac:dyDescent="0.25">
      <c r="A202" s="10" t="s">
        <v>372</v>
      </c>
      <c r="B202" s="1"/>
      <c r="C202" s="1"/>
      <c r="D202" s="10" t="s">
        <v>81</v>
      </c>
      <c r="E202" s="10" t="s">
        <v>81</v>
      </c>
      <c r="F202" s="10" t="s">
        <v>81</v>
      </c>
    </row>
    <row r="203" spans="1:15" s="73" customFormat="1" x14ac:dyDescent="0.2">
      <c r="A203" s="75"/>
      <c r="B203" s="75"/>
      <c r="C203" s="75"/>
      <c r="D203" s="129"/>
      <c r="E203" s="129"/>
      <c r="F203" s="262"/>
    </row>
    <row r="204" spans="1:15" s="73" customFormat="1" ht="15.75" hidden="1" x14ac:dyDescent="0.25">
      <c r="A204" s="10" t="s">
        <v>1845</v>
      </c>
      <c r="B204" s="1"/>
      <c r="C204" s="1"/>
      <c r="D204" s="1"/>
      <c r="E204" s="1"/>
      <c r="F204" s="1"/>
    </row>
    <row r="205" spans="1:15" s="73" customFormat="1" ht="15.75" hidden="1" x14ac:dyDescent="0.25">
      <c r="A205" s="10" t="s">
        <v>373</v>
      </c>
      <c r="B205" s="1"/>
      <c r="C205" s="1"/>
      <c r="D205" s="1"/>
      <c r="E205" s="1"/>
      <c r="F205" s="1"/>
    </row>
    <row r="206" spans="1:15" s="73" customFormat="1" ht="15.75" hidden="1" x14ac:dyDescent="0.25">
      <c r="A206" s="10" t="s">
        <v>269</v>
      </c>
      <c r="B206" s="1"/>
      <c r="C206" s="1"/>
      <c r="D206" s="255" t="s">
        <v>1018</v>
      </c>
      <c r="E206" s="255" t="s">
        <v>1018</v>
      </c>
      <c r="F206" s="255" t="s">
        <v>1018</v>
      </c>
    </row>
    <row r="207" spans="1:15" s="73" customFormat="1" ht="15.75" hidden="1" x14ac:dyDescent="0.25">
      <c r="A207" s="10" t="s">
        <v>374</v>
      </c>
      <c r="B207" s="1"/>
      <c r="C207" s="1"/>
      <c r="D207" s="255" t="str">
        <f>CONCATENATE("BUD",NOTES!$D$7)</f>
        <v>BUD2021</v>
      </c>
      <c r="E207" s="255" t="str">
        <f>CONCATENATE("BUD",NOTES!$D$7)</f>
        <v>BUD2021</v>
      </c>
      <c r="F207" s="255" t="str">
        <f>CONCATENATE("BUD",NOTES!$D$7-1)</f>
        <v>BUD2020</v>
      </c>
    </row>
    <row r="208" spans="1:15" s="73" customFormat="1" ht="15.75" hidden="1" x14ac:dyDescent="0.25">
      <c r="A208" s="10" t="s">
        <v>375</v>
      </c>
      <c r="B208" s="1"/>
      <c r="C208" s="1"/>
      <c r="D208" s="10">
        <v>10</v>
      </c>
      <c r="E208" s="10">
        <v>20</v>
      </c>
      <c r="F208" s="10">
        <v>10</v>
      </c>
      <c r="G208" s="74"/>
      <c r="H208" s="74"/>
      <c r="M208" s="74"/>
      <c r="N208" s="74"/>
      <c r="O208" s="74"/>
    </row>
    <row r="209" spans="1:15" s="75" customFormat="1" ht="15.75" hidden="1" x14ac:dyDescent="0.25">
      <c r="A209" s="10" t="s">
        <v>376</v>
      </c>
      <c r="B209" s="1"/>
      <c r="C209" s="1"/>
      <c r="D209" s="10" t="s">
        <v>81</v>
      </c>
      <c r="E209" s="10" t="s">
        <v>81</v>
      </c>
      <c r="F209" s="10" t="s">
        <v>81</v>
      </c>
      <c r="G209" s="74"/>
      <c r="H209" s="74"/>
      <c r="M209" s="74"/>
      <c r="N209" s="74"/>
      <c r="O209" s="74"/>
    </row>
    <row r="210" spans="1:15" s="73" customFormat="1" x14ac:dyDescent="0.2">
      <c r="A210" s="75"/>
      <c r="B210" s="75"/>
      <c r="C210" s="75"/>
      <c r="D210" s="129"/>
      <c r="E210" s="129"/>
      <c r="F210" s="262"/>
      <c r="G210" s="74"/>
      <c r="H210" s="74"/>
      <c r="M210" s="74"/>
      <c r="N210" s="74"/>
      <c r="O210" s="74"/>
    </row>
    <row r="211" spans="1:15" s="73" customFormat="1" ht="15.75" hidden="1" x14ac:dyDescent="0.25">
      <c r="A211" s="10" t="s">
        <v>1846</v>
      </c>
      <c r="B211" s="1"/>
      <c r="C211" s="1"/>
      <c r="D211" s="1"/>
      <c r="E211" s="1"/>
      <c r="F211" s="1"/>
      <c r="G211" s="74"/>
      <c r="H211" s="74"/>
      <c r="M211" s="74"/>
      <c r="N211" s="74"/>
      <c r="O211" s="74"/>
    </row>
    <row r="212" spans="1:15" s="73" customFormat="1" ht="15.75" hidden="1" x14ac:dyDescent="0.25">
      <c r="A212" s="10" t="s">
        <v>377</v>
      </c>
      <c r="B212" s="1"/>
      <c r="C212" s="1"/>
      <c r="D212" s="1"/>
      <c r="E212" s="1"/>
      <c r="F212" s="1"/>
    </row>
    <row r="213" spans="1:15" s="73" customFormat="1" ht="15.75" hidden="1" x14ac:dyDescent="0.25">
      <c r="A213" s="10" t="s">
        <v>270</v>
      </c>
      <c r="B213" s="1"/>
      <c r="C213" s="1"/>
      <c r="D213" s="255" t="s">
        <v>1018</v>
      </c>
      <c r="E213" s="255" t="s">
        <v>1018</v>
      </c>
      <c r="F213" s="255" t="s">
        <v>1018</v>
      </c>
    </row>
    <row r="214" spans="1:15" ht="15.75" hidden="1" x14ac:dyDescent="0.25">
      <c r="A214" s="10" t="s">
        <v>378</v>
      </c>
      <c r="B214" s="1"/>
      <c r="C214" s="1"/>
      <c r="D214" s="255" t="str">
        <f>CONCATENATE("BUD",NOTES!$D$7)</f>
        <v>BUD2021</v>
      </c>
      <c r="E214" s="255" t="str">
        <f>CONCATENATE("BUD",NOTES!$D$7)</f>
        <v>BUD2021</v>
      </c>
      <c r="F214" s="255" t="str">
        <f>CONCATENATE("BUD",NOTES!$D$7-1)</f>
        <v>BUD2020</v>
      </c>
    </row>
    <row r="215" spans="1:15" s="73" customFormat="1" ht="15.75" hidden="1" x14ac:dyDescent="0.25">
      <c r="A215" s="10" t="s">
        <v>379</v>
      </c>
      <c r="B215" s="1"/>
      <c r="C215" s="1"/>
      <c r="D215" s="10">
        <v>10</v>
      </c>
      <c r="E215" s="10">
        <v>20</v>
      </c>
      <c r="F215" s="10">
        <v>10</v>
      </c>
    </row>
    <row r="216" spans="1:15" s="73" customFormat="1" ht="15.75" hidden="1" x14ac:dyDescent="0.25">
      <c r="A216" s="10" t="s">
        <v>380</v>
      </c>
      <c r="B216" s="1"/>
      <c r="C216" s="1"/>
      <c r="D216" s="10" t="s">
        <v>81</v>
      </c>
      <c r="E216" s="10" t="s">
        <v>81</v>
      </c>
      <c r="F216" s="10" t="s">
        <v>81</v>
      </c>
    </row>
    <row r="217" spans="1:15" s="73" customFormat="1" x14ac:dyDescent="0.2">
      <c r="A217" s="37"/>
      <c r="B217" s="37"/>
      <c r="C217" s="79"/>
      <c r="D217" s="262"/>
      <c r="E217" s="262"/>
      <c r="F217" s="262"/>
    </row>
    <row r="218" spans="1:15" s="73" customFormat="1" ht="15.75" hidden="1" x14ac:dyDescent="0.25">
      <c r="A218" s="10" t="s">
        <v>1847</v>
      </c>
      <c r="B218" s="1"/>
      <c r="C218" s="1"/>
      <c r="D218" s="1"/>
      <c r="E218" s="1"/>
      <c r="F218" s="1"/>
    </row>
    <row r="219" spans="1:15" s="73" customFormat="1" ht="15.75" hidden="1" x14ac:dyDescent="0.25">
      <c r="A219" s="10" t="s">
        <v>764</v>
      </c>
      <c r="B219" s="1"/>
      <c r="C219" s="1"/>
      <c r="D219" s="1"/>
      <c r="E219" s="1"/>
      <c r="F219" s="1"/>
    </row>
    <row r="220" spans="1:15" s="73" customFormat="1" ht="15.75" hidden="1" x14ac:dyDescent="0.25">
      <c r="A220" s="10" t="s">
        <v>271</v>
      </c>
      <c r="B220" s="1"/>
      <c r="C220" s="1"/>
      <c r="D220" s="255" t="s">
        <v>1018</v>
      </c>
      <c r="E220" s="255" t="s">
        <v>1018</v>
      </c>
      <c r="F220" s="255" t="s">
        <v>1018</v>
      </c>
      <c r="G220" s="74"/>
      <c r="H220" s="74"/>
      <c r="M220" s="74"/>
      <c r="N220" s="74"/>
      <c r="O220" s="74"/>
    </row>
    <row r="221" spans="1:15" s="75" customFormat="1" ht="15.75" hidden="1" x14ac:dyDescent="0.25">
      <c r="A221" s="10" t="s">
        <v>765</v>
      </c>
      <c r="B221" s="1"/>
      <c r="C221" s="1"/>
      <c r="D221" s="255" t="str">
        <f>CONCATENATE("BUD",NOTES!$D$7)</f>
        <v>BUD2021</v>
      </c>
      <c r="E221" s="255" t="str">
        <f>CONCATENATE("BUD",NOTES!$D$7)</f>
        <v>BUD2021</v>
      </c>
      <c r="F221" s="255" t="str">
        <f>CONCATENATE("BUD",NOTES!$D$7-1)</f>
        <v>BUD2020</v>
      </c>
      <c r="G221" s="74"/>
      <c r="H221" s="74"/>
      <c r="M221" s="74"/>
      <c r="N221" s="74"/>
      <c r="O221" s="74"/>
    </row>
    <row r="222" spans="1:15" s="73" customFormat="1" ht="15.75" hidden="1" x14ac:dyDescent="0.25">
      <c r="A222" s="10" t="s">
        <v>766</v>
      </c>
      <c r="B222" s="1"/>
      <c r="C222" s="1"/>
      <c r="D222" s="10">
        <v>10</v>
      </c>
      <c r="E222" s="10">
        <v>20</v>
      </c>
      <c r="F222" s="10">
        <v>10</v>
      </c>
      <c r="G222" s="74"/>
      <c r="H222" s="74"/>
      <c r="M222" s="74"/>
      <c r="N222" s="74"/>
      <c r="O222" s="74"/>
    </row>
    <row r="223" spans="1:15" s="73" customFormat="1" ht="15.75" hidden="1" x14ac:dyDescent="0.25">
      <c r="A223" s="10" t="s">
        <v>767</v>
      </c>
      <c r="B223" s="1"/>
      <c r="C223" s="1"/>
      <c r="D223" s="10" t="s">
        <v>81</v>
      </c>
      <c r="E223" s="10" t="s">
        <v>81</v>
      </c>
      <c r="F223" s="10" t="s">
        <v>81</v>
      </c>
      <c r="G223" s="74"/>
      <c r="H223" s="74"/>
      <c r="M223" s="74"/>
      <c r="N223" s="74"/>
      <c r="O223" s="74"/>
    </row>
    <row r="224" spans="1:15" s="73" customFormat="1" x14ac:dyDescent="0.2">
      <c r="A224" s="75"/>
      <c r="B224" s="75"/>
      <c r="C224" s="75"/>
      <c r="D224" s="75"/>
      <c r="E224" s="75"/>
    </row>
    <row r="225" spans="1:15" s="73" customFormat="1" ht="15.75" hidden="1" x14ac:dyDescent="0.25">
      <c r="A225" s="10" t="s">
        <v>1848</v>
      </c>
      <c r="B225" s="1"/>
      <c r="C225" s="1"/>
      <c r="D225" s="1"/>
      <c r="E225" s="1"/>
      <c r="F225" s="1"/>
    </row>
    <row r="226" spans="1:15" ht="15.75" hidden="1" x14ac:dyDescent="0.25">
      <c r="A226" s="10" t="s">
        <v>1221</v>
      </c>
      <c r="B226" s="1"/>
      <c r="C226" s="1"/>
      <c r="D226" s="1"/>
      <c r="E226" s="1"/>
      <c r="F226" s="1"/>
    </row>
    <row r="227" spans="1:15" s="73" customFormat="1" ht="15.75" hidden="1" x14ac:dyDescent="0.25">
      <c r="A227" s="10" t="s">
        <v>272</v>
      </c>
      <c r="B227" s="1"/>
      <c r="C227" s="1"/>
      <c r="D227" s="255" t="s">
        <v>1018</v>
      </c>
      <c r="E227" s="255" t="s">
        <v>1018</v>
      </c>
      <c r="F227" s="255" t="s">
        <v>1018</v>
      </c>
    </row>
    <row r="228" spans="1:15" s="73" customFormat="1" ht="15.75" hidden="1" x14ac:dyDescent="0.25">
      <c r="A228" s="10" t="s">
        <v>1222</v>
      </c>
      <c r="B228" s="1"/>
      <c r="C228" s="1"/>
      <c r="D228" s="255" t="str">
        <f>CONCATENATE("BUD",NOTES!$D$7)</f>
        <v>BUD2021</v>
      </c>
      <c r="E228" s="255" t="str">
        <f>CONCATENATE("BUD",NOTES!$D$7)</f>
        <v>BUD2021</v>
      </c>
      <c r="F228" s="255" t="str">
        <f>CONCATENATE("BUD",NOTES!$D$7-1)</f>
        <v>BUD2020</v>
      </c>
    </row>
    <row r="229" spans="1:15" s="73" customFormat="1" ht="15.75" hidden="1" x14ac:dyDescent="0.25">
      <c r="A229" s="10" t="s">
        <v>1223</v>
      </c>
      <c r="B229" s="1"/>
      <c r="C229" s="1"/>
      <c r="D229" s="10">
        <v>10</v>
      </c>
      <c r="E229" s="10">
        <v>20</v>
      </c>
      <c r="F229" s="10">
        <v>10</v>
      </c>
    </row>
    <row r="230" spans="1:15" s="73" customFormat="1" ht="15.75" hidden="1" x14ac:dyDescent="0.25">
      <c r="A230" s="10" t="s">
        <v>1224</v>
      </c>
      <c r="B230" s="1"/>
      <c r="C230" s="1"/>
      <c r="D230" s="10" t="s">
        <v>81</v>
      </c>
      <c r="E230" s="10" t="s">
        <v>81</v>
      </c>
      <c r="F230" s="10" t="s">
        <v>81</v>
      </c>
    </row>
    <row r="231" spans="1:15" s="73" customFormat="1" x14ac:dyDescent="0.2">
      <c r="A231" s="75"/>
      <c r="B231" s="75"/>
      <c r="C231" s="75"/>
      <c r="D231" s="75"/>
      <c r="E231" s="75"/>
    </row>
    <row r="232" spans="1:15" s="73" customFormat="1" ht="15.75" hidden="1" x14ac:dyDescent="0.25">
      <c r="A232" s="10" t="s">
        <v>1849</v>
      </c>
      <c r="B232" s="1"/>
      <c r="C232" s="1"/>
      <c r="D232" s="1"/>
      <c r="E232" s="1"/>
      <c r="F232" s="1"/>
      <c r="G232" s="74"/>
      <c r="H232" s="74"/>
      <c r="M232" s="74"/>
      <c r="N232" s="74"/>
      <c r="O232" s="74"/>
    </row>
    <row r="233" spans="1:15" s="75" customFormat="1" ht="15.75" hidden="1" x14ac:dyDescent="0.25">
      <c r="A233" s="10" t="s">
        <v>1225</v>
      </c>
      <c r="B233" s="1"/>
      <c r="C233" s="1"/>
      <c r="D233" s="1"/>
      <c r="E233" s="1"/>
      <c r="F233" s="1"/>
      <c r="G233" s="74"/>
      <c r="H233" s="74"/>
      <c r="M233" s="74"/>
      <c r="N233" s="74"/>
      <c r="O233" s="74"/>
    </row>
    <row r="234" spans="1:15" s="73" customFormat="1" ht="15.75" hidden="1" x14ac:dyDescent="0.25">
      <c r="A234" s="10" t="s">
        <v>273</v>
      </c>
      <c r="B234" s="1"/>
      <c r="C234" s="1"/>
      <c r="D234" s="255" t="s">
        <v>1018</v>
      </c>
      <c r="E234" s="255" t="s">
        <v>1018</v>
      </c>
      <c r="F234" s="255" t="s">
        <v>1018</v>
      </c>
      <c r="G234" s="74"/>
      <c r="H234" s="74"/>
      <c r="M234" s="74"/>
      <c r="N234" s="74"/>
      <c r="O234" s="74"/>
    </row>
    <row r="235" spans="1:15" s="73" customFormat="1" ht="15.75" hidden="1" x14ac:dyDescent="0.25">
      <c r="A235" s="10" t="s">
        <v>39</v>
      </c>
      <c r="B235" s="1"/>
      <c r="C235" s="1"/>
      <c r="D235" s="255" t="str">
        <f>CONCATENATE("BUD",NOTES!$D$7)</f>
        <v>BUD2021</v>
      </c>
      <c r="E235" s="255" t="str">
        <f>CONCATENATE("BUD",NOTES!$D$7)</f>
        <v>BUD2021</v>
      </c>
      <c r="F235" s="255" t="str">
        <f>CONCATENATE("BUD",NOTES!$D$7-1)</f>
        <v>BUD2020</v>
      </c>
      <c r="G235" s="74"/>
      <c r="H235" s="74"/>
      <c r="M235" s="74"/>
      <c r="N235" s="74"/>
      <c r="O235" s="74"/>
    </row>
    <row r="236" spans="1:15" s="73" customFormat="1" ht="15.75" hidden="1" x14ac:dyDescent="0.25">
      <c r="A236" s="10" t="s">
        <v>40</v>
      </c>
      <c r="B236" s="1"/>
      <c r="C236" s="1"/>
      <c r="D236" s="10">
        <v>10</v>
      </c>
      <c r="E236" s="10">
        <v>20</v>
      </c>
      <c r="F236" s="10">
        <v>10</v>
      </c>
    </row>
    <row r="237" spans="1:15" s="73" customFormat="1" ht="15.75" hidden="1" x14ac:dyDescent="0.25">
      <c r="A237" s="10" t="s">
        <v>41</v>
      </c>
      <c r="B237" s="1"/>
      <c r="C237" s="1"/>
      <c r="D237" s="10" t="s">
        <v>81</v>
      </c>
      <c r="E237" s="10" t="s">
        <v>81</v>
      </c>
      <c r="F237" s="10" t="s">
        <v>81</v>
      </c>
    </row>
    <row r="238" spans="1:15" x14ac:dyDescent="0.2">
      <c r="A238" s="37"/>
      <c r="B238" s="264"/>
      <c r="C238" s="37"/>
      <c r="D238" s="37"/>
      <c r="E238" s="37"/>
    </row>
    <row r="239" spans="1:15" s="73" customFormat="1" ht="15.75" hidden="1" x14ac:dyDescent="0.25">
      <c r="A239" s="10" t="s">
        <v>1850</v>
      </c>
      <c r="B239" s="1"/>
      <c r="C239" s="1"/>
      <c r="D239" s="1"/>
      <c r="E239" s="1"/>
      <c r="F239" s="1"/>
    </row>
    <row r="240" spans="1:15" s="73" customFormat="1" ht="15.75" hidden="1" x14ac:dyDescent="0.25">
      <c r="A240" s="10" t="s">
        <v>298</v>
      </c>
      <c r="B240" s="1"/>
      <c r="C240" s="1"/>
      <c r="D240" s="1"/>
      <c r="E240" s="1"/>
      <c r="F240" s="1"/>
    </row>
    <row r="241" spans="1:15" s="73" customFormat="1" ht="15.75" hidden="1" x14ac:dyDescent="0.25">
      <c r="A241" s="10" t="s">
        <v>274</v>
      </c>
      <c r="B241" s="1"/>
      <c r="C241" s="1"/>
      <c r="D241" s="255" t="s">
        <v>1018</v>
      </c>
      <c r="E241" s="255" t="s">
        <v>1018</v>
      </c>
      <c r="F241" s="255" t="s">
        <v>1018</v>
      </c>
    </row>
    <row r="242" spans="1:15" s="73" customFormat="1" ht="15.75" hidden="1" x14ac:dyDescent="0.25">
      <c r="A242" s="10" t="s">
        <v>299</v>
      </c>
      <c r="B242" s="1"/>
      <c r="C242" s="1"/>
      <c r="D242" s="255" t="str">
        <f>CONCATENATE("BUD",NOTES!$D$7)</f>
        <v>BUD2021</v>
      </c>
      <c r="E242" s="255" t="str">
        <f>CONCATENATE("BUD",NOTES!$D$7)</f>
        <v>BUD2021</v>
      </c>
      <c r="F242" s="255" t="str">
        <f>CONCATENATE("BUD",NOTES!$D$7-1)</f>
        <v>BUD2020</v>
      </c>
    </row>
    <row r="243" spans="1:15" s="73" customFormat="1" ht="15.75" hidden="1" x14ac:dyDescent="0.25">
      <c r="A243" s="10" t="s">
        <v>300</v>
      </c>
      <c r="B243" s="1"/>
      <c r="C243" s="1"/>
      <c r="D243" s="10">
        <v>10</v>
      </c>
      <c r="E243" s="10">
        <v>20</v>
      </c>
      <c r="F243" s="10">
        <v>10</v>
      </c>
    </row>
    <row r="244" spans="1:15" s="73" customFormat="1" ht="15.75" hidden="1" x14ac:dyDescent="0.25">
      <c r="A244" s="10" t="s">
        <v>301</v>
      </c>
      <c r="B244" s="1"/>
      <c r="C244" s="1"/>
      <c r="D244" s="10" t="s">
        <v>81</v>
      </c>
      <c r="E244" s="10" t="s">
        <v>81</v>
      </c>
      <c r="F244" s="10" t="s">
        <v>81</v>
      </c>
      <c r="G244" s="74"/>
      <c r="H244" s="74"/>
      <c r="M244" s="74"/>
      <c r="N244" s="74"/>
      <c r="O244" s="74"/>
    </row>
    <row r="245" spans="1:15" s="75" customFormat="1" x14ac:dyDescent="0.2">
      <c r="E245" s="74"/>
      <c r="G245" s="74"/>
      <c r="H245" s="74"/>
      <c r="M245" s="74"/>
      <c r="N245" s="74"/>
      <c r="O245" s="74"/>
    </row>
    <row r="246" spans="1:15" s="73" customFormat="1" ht="15.75" hidden="1" x14ac:dyDescent="0.25">
      <c r="A246" s="10" t="s">
        <v>1851</v>
      </c>
      <c r="B246" s="1"/>
      <c r="C246" s="1"/>
      <c r="D246" s="1"/>
      <c r="E246" s="1"/>
      <c r="F246" s="1"/>
      <c r="G246" s="74"/>
      <c r="H246" s="74"/>
      <c r="M246" s="74"/>
      <c r="N246" s="74"/>
      <c r="O246" s="74"/>
    </row>
    <row r="247" spans="1:15" s="73" customFormat="1" ht="15.75" hidden="1" x14ac:dyDescent="0.25">
      <c r="A247" s="10" t="s">
        <v>302</v>
      </c>
      <c r="B247" s="1"/>
      <c r="C247" s="1"/>
      <c r="D247" s="1"/>
      <c r="E247" s="1"/>
      <c r="F247" s="1"/>
      <c r="G247" s="74"/>
      <c r="H247" s="74"/>
      <c r="M247" s="74"/>
      <c r="N247" s="74"/>
      <c r="O247" s="74"/>
    </row>
    <row r="248" spans="1:15" s="73" customFormat="1" ht="15.75" hidden="1" x14ac:dyDescent="0.25">
      <c r="A248" s="10" t="s">
        <v>275</v>
      </c>
      <c r="B248" s="1"/>
      <c r="C248" s="1"/>
      <c r="D248" s="255" t="s">
        <v>1018</v>
      </c>
      <c r="E248" s="255" t="s">
        <v>1018</v>
      </c>
      <c r="F248" s="255" t="s">
        <v>1018</v>
      </c>
    </row>
    <row r="249" spans="1:15" s="73" customFormat="1" ht="15.75" hidden="1" x14ac:dyDescent="0.25">
      <c r="A249" s="10" t="s">
        <v>303</v>
      </c>
      <c r="B249" s="1"/>
      <c r="C249" s="1"/>
      <c r="D249" s="255" t="str">
        <f>CONCATENATE("BUD",NOTES!$D$7)</f>
        <v>BUD2021</v>
      </c>
      <c r="E249" s="255" t="str">
        <f>CONCATENATE("BUD",NOTES!$D$7)</f>
        <v>BUD2021</v>
      </c>
      <c r="F249" s="255" t="str">
        <f>CONCATENATE("BUD",NOTES!$D$7-1)</f>
        <v>BUD2020</v>
      </c>
    </row>
    <row r="250" spans="1:15" ht="15.75" hidden="1" x14ac:dyDescent="0.25">
      <c r="A250" s="10" t="s">
        <v>304</v>
      </c>
      <c r="B250" s="1"/>
      <c r="C250" s="1"/>
      <c r="D250" s="10">
        <v>10</v>
      </c>
      <c r="E250" s="10">
        <v>20</v>
      </c>
      <c r="F250" s="10">
        <v>10</v>
      </c>
    </row>
    <row r="251" spans="1:15" s="73" customFormat="1" ht="15.75" hidden="1" x14ac:dyDescent="0.25">
      <c r="A251" s="10" t="s">
        <v>305</v>
      </c>
      <c r="B251" s="1"/>
      <c r="C251" s="1"/>
      <c r="D251" s="10" t="s">
        <v>81</v>
      </c>
      <c r="E251" s="10" t="s">
        <v>81</v>
      </c>
      <c r="F251" s="10" t="s">
        <v>81</v>
      </c>
    </row>
    <row r="252" spans="1:15" s="73" customFormat="1" x14ac:dyDescent="0.2">
      <c r="A252" s="75"/>
      <c r="B252" s="75"/>
      <c r="C252" s="75"/>
      <c r="D252" s="75"/>
      <c r="E252" s="75"/>
    </row>
    <row r="253" spans="1:15" s="73" customFormat="1" ht="15.75" hidden="1" x14ac:dyDescent="0.25">
      <c r="A253" s="10" t="s">
        <v>1852</v>
      </c>
      <c r="B253" s="1"/>
      <c r="C253" s="1"/>
      <c r="D253" s="1"/>
      <c r="E253" s="1"/>
      <c r="F253" s="1"/>
    </row>
    <row r="254" spans="1:15" s="73" customFormat="1" ht="15.75" hidden="1" x14ac:dyDescent="0.25">
      <c r="A254" s="10" t="s">
        <v>306</v>
      </c>
      <c r="B254" s="1"/>
      <c r="C254" s="1"/>
      <c r="D254" s="1"/>
      <c r="E254" s="1"/>
      <c r="F254" s="1"/>
    </row>
    <row r="255" spans="1:15" s="73" customFormat="1" ht="15.75" hidden="1" x14ac:dyDescent="0.25">
      <c r="A255" s="10" t="s">
        <v>276</v>
      </c>
      <c r="B255" s="1"/>
      <c r="C255" s="1"/>
      <c r="D255" s="255" t="s">
        <v>1018</v>
      </c>
      <c r="E255" s="255" t="s">
        <v>1018</v>
      </c>
      <c r="F255" s="255" t="s">
        <v>1018</v>
      </c>
    </row>
    <row r="256" spans="1:15" s="73" customFormat="1" ht="15.75" hidden="1" x14ac:dyDescent="0.25">
      <c r="A256" s="10" t="s">
        <v>307</v>
      </c>
      <c r="B256" s="1"/>
      <c r="C256" s="1"/>
      <c r="D256" s="255" t="str">
        <f>CONCATENATE("BUD",NOTES!$D$7)</f>
        <v>BUD2021</v>
      </c>
      <c r="E256" s="255" t="str">
        <f>CONCATENATE("BUD",NOTES!$D$7)</f>
        <v>BUD2021</v>
      </c>
      <c r="F256" s="255" t="str">
        <f>CONCATENATE("BUD",NOTES!$D$7-1)</f>
        <v>BUD2020</v>
      </c>
      <c r="G256" s="74"/>
      <c r="H256" s="74"/>
      <c r="M256" s="74"/>
      <c r="N256" s="74"/>
      <c r="O256" s="74"/>
    </row>
    <row r="257" spans="1:15" s="75" customFormat="1" ht="15.75" hidden="1" x14ac:dyDescent="0.25">
      <c r="A257" s="10" t="s">
        <v>308</v>
      </c>
      <c r="B257" s="1"/>
      <c r="C257" s="1"/>
      <c r="D257" s="10">
        <v>10</v>
      </c>
      <c r="E257" s="10">
        <v>20</v>
      </c>
      <c r="F257" s="10">
        <v>10</v>
      </c>
      <c r="G257" s="74"/>
      <c r="H257" s="74"/>
      <c r="M257" s="74"/>
      <c r="N257" s="74"/>
      <c r="O257" s="74"/>
    </row>
    <row r="258" spans="1:15" s="73" customFormat="1" ht="15.75" hidden="1" x14ac:dyDescent="0.25">
      <c r="A258" s="10" t="s">
        <v>309</v>
      </c>
      <c r="B258" s="1"/>
      <c r="C258" s="1"/>
      <c r="D258" s="10" t="s">
        <v>81</v>
      </c>
      <c r="E258" s="10" t="s">
        <v>81</v>
      </c>
      <c r="F258" s="10" t="s">
        <v>81</v>
      </c>
      <c r="G258" s="74"/>
      <c r="H258" s="74"/>
      <c r="M258" s="74"/>
      <c r="N258" s="74"/>
      <c r="O258" s="74"/>
    </row>
    <row r="259" spans="1:15" s="73" customFormat="1" ht="15.75" x14ac:dyDescent="0.25">
      <c r="A259" s="10"/>
      <c r="B259" s="1"/>
      <c r="C259" s="1"/>
      <c r="D259" s="10"/>
      <c r="E259" s="10"/>
      <c r="F259" s="10"/>
      <c r="G259" s="74"/>
      <c r="H259" s="74"/>
      <c r="M259" s="74"/>
      <c r="N259" s="74"/>
      <c r="O259" s="74"/>
    </row>
    <row r="260" spans="1:15" s="73" customFormat="1" ht="15.75" hidden="1" x14ac:dyDescent="0.25">
      <c r="A260" s="10" t="s">
        <v>1853</v>
      </c>
      <c r="B260" s="1"/>
      <c r="C260" s="1"/>
      <c r="D260" s="1"/>
      <c r="E260" s="1"/>
      <c r="F260" s="1"/>
    </row>
    <row r="261" spans="1:15" s="73" customFormat="1" ht="15.75" hidden="1" x14ac:dyDescent="0.25">
      <c r="A261" s="10" t="s">
        <v>394</v>
      </c>
      <c r="B261" s="1"/>
      <c r="C261" s="1"/>
      <c r="D261" s="1"/>
      <c r="E261" s="1"/>
      <c r="F261" s="1"/>
    </row>
    <row r="262" spans="1:15" s="73" customFormat="1" ht="15.75" hidden="1" x14ac:dyDescent="0.25">
      <c r="A262" s="10" t="s">
        <v>277</v>
      </c>
      <c r="B262" s="1"/>
      <c r="C262" s="1"/>
      <c r="D262" s="255" t="s">
        <v>1018</v>
      </c>
      <c r="E262" s="255" t="s">
        <v>1018</v>
      </c>
      <c r="F262" s="255" t="s">
        <v>1018</v>
      </c>
    </row>
    <row r="263" spans="1:15" s="73" customFormat="1" ht="15.75" hidden="1" x14ac:dyDescent="0.25">
      <c r="A263" s="10" t="s">
        <v>395</v>
      </c>
      <c r="B263" s="1"/>
      <c r="C263" s="1"/>
      <c r="D263" s="255" t="str">
        <f>CONCATENATE("BUD",NOTES!$D$7)</f>
        <v>BUD2021</v>
      </c>
      <c r="E263" s="255" t="str">
        <f>CONCATENATE("BUD",NOTES!$D$7)</f>
        <v>BUD2021</v>
      </c>
      <c r="F263" s="255" t="str">
        <f>CONCATENATE("BUD",NOTES!$D$7-1)</f>
        <v>BUD2020</v>
      </c>
      <c r="G263" s="74"/>
      <c r="H263" s="74"/>
      <c r="M263" s="74"/>
      <c r="N263" s="74"/>
      <c r="O263" s="74"/>
    </row>
    <row r="264" spans="1:15" s="75" customFormat="1" ht="15.75" hidden="1" x14ac:dyDescent="0.25">
      <c r="A264" s="10" t="s">
        <v>396</v>
      </c>
      <c r="B264" s="1"/>
      <c r="C264" s="1"/>
      <c r="D264" s="10">
        <v>10</v>
      </c>
      <c r="E264" s="10">
        <v>20</v>
      </c>
      <c r="F264" s="10">
        <v>10</v>
      </c>
      <c r="G264" s="74"/>
      <c r="H264" s="74"/>
      <c r="M264" s="74"/>
      <c r="N264" s="74"/>
      <c r="O264" s="74"/>
    </row>
    <row r="265" spans="1:15" s="73" customFormat="1" ht="15.75" hidden="1" x14ac:dyDescent="0.25">
      <c r="A265" s="10" t="s">
        <v>397</v>
      </c>
      <c r="B265" s="1"/>
      <c r="C265" s="1"/>
      <c r="D265" s="10" t="s">
        <v>81</v>
      </c>
      <c r="E265" s="10" t="s">
        <v>81</v>
      </c>
      <c r="F265" s="10" t="s">
        <v>81</v>
      </c>
      <c r="G265" s="74"/>
      <c r="H265" s="74"/>
      <c r="M265" s="74"/>
      <c r="N265" s="74"/>
      <c r="O265" s="74"/>
    </row>
    <row r="266" spans="1:15" s="73" customFormat="1" ht="15.75" x14ac:dyDescent="0.25">
      <c r="A266" s="10"/>
      <c r="B266" s="1"/>
      <c r="C266" s="1"/>
      <c r="D266" s="10"/>
      <c r="E266" s="10"/>
      <c r="F266" s="10"/>
      <c r="G266" s="74"/>
      <c r="H266" s="74"/>
      <c r="M266" s="74"/>
      <c r="N266" s="74"/>
      <c r="O266" s="74"/>
    </row>
    <row r="267" spans="1:15" s="73" customFormat="1" ht="15.75" hidden="1" x14ac:dyDescent="0.25">
      <c r="A267" s="10" t="s">
        <v>1854</v>
      </c>
      <c r="B267" s="1"/>
      <c r="C267" s="1"/>
      <c r="D267" s="1"/>
      <c r="E267" s="1"/>
      <c r="F267" s="1"/>
    </row>
    <row r="268" spans="1:15" s="73" customFormat="1" ht="15.75" hidden="1" x14ac:dyDescent="0.25">
      <c r="A268" s="10" t="s">
        <v>458</v>
      </c>
      <c r="B268" s="1"/>
      <c r="C268" s="1"/>
      <c r="D268" s="1"/>
      <c r="E268" s="1"/>
      <c r="F268" s="1"/>
    </row>
    <row r="269" spans="1:15" s="73" customFormat="1" ht="15.75" hidden="1" x14ac:dyDescent="0.25">
      <c r="A269" s="10" t="s">
        <v>278</v>
      </c>
      <c r="B269" s="1"/>
      <c r="C269" s="1"/>
      <c r="D269" s="255" t="s">
        <v>1018</v>
      </c>
      <c r="E269" s="255" t="s">
        <v>1018</v>
      </c>
      <c r="F269" s="255" t="s">
        <v>1018</v>
      </c>
    </row>
    <row r="270" spans="1:15" s="73" customFormat="1" ht="15.75" hidden="1" x14ac:dyDescent="0.25">
      <c r="A270" s="10" t="s">
        <v>459</v>
      </c>
      <c r="B270" s="1"/>
      <c r="C270" s="1"/>
      <c r="D270" s="255" t="str">
        <f>CONCATENATE("BUD",NOTES!$D$7)</f>
        <v>BUD2021</v>
      </c>
      <c r="E270" s="255" t="str">
        <f>CONCATENATE("BUD",NOTES!$D$7)</f>
        <v>BUD2021</v>
      </c>
      <c r="F270" s="255" t="str">
        <f>CONCATENATE("BUD",NOTES!$D$7-1)</f>
        <v>BUD2020</v>
      </c>
      <c r="G270" s="74"/>
      <c r="H270" s="74"/>
      <c r="M270" s="74"/>
      <c r="N270" s="74"/>
      <c r="O270" s="74"/>
    </row>
    <row r="271" spans="1:15" s="75" customFormat="1" ht="15.75" hidden="1" x14ac:dyDescent="0.25">
      <c r="A271" s="10" t="s">
        <v>460</v>
      </c>
      <c r="B271" s="1"/>
      <c r="C271" s="1"/>
      <c r="D271" s="10">
        <v>10</v>
      </c>
      <c r="E271" s="10">
        <v>20</v>
      </c>
      <c r="F271" s="10">
        <v>10</v>
      </c>
      <c r="G271" s="74"/>
      <c r="H271" s="74"/>
      <c r="M271" s="74"/>
      <c r="N271" s="74"/>
      <c r="O271" s="74"/>
    </row>
    <row r="272" spans="1:15" s="73" customFormat="1" ht="15.75" hidden="1" x14ac:dyDescent="0.25">
      <c r="A272" s="10" t="s">
        <v>461</v>
      </c>
      <c r="B272" s="1"/>
      <c r="C272" s="1"/>
      <c r="D272" s="10" t="s">
        <v>81</v>
      </c>
      <c r="E272" s="10" t="s">
        <v>81</v>
      </c>
      <c r="F272" s="10" t="s">
        <v>81</v>
      </c>
      <c r="G272" s="74"/>
      <c r="H272" s="74"/>
      <c r="M272" s="74"/>
      <c r="N272" s="74"/>
      <c r="O272" s="74"/>
    </row>
    <row r="273" spans="1:15" s="73" customFormat="1" ht="15.75" x14ac:dyDescent="0.25">
      <c r="A273" s="10"/>
      <c r="B273" s="1"/>
      <c r="C273" s="1"/>
      <c r="D273" s="10"/>
      <c r="E273" s="10"/>
      <c r="F273" s="10"/>
      <c r="G273" s="74"/>
      <c r="H273" s="74"/>
      <c r="M273" s="74"/>
      <c r="N273" s="74"/>
      <c r="O273" s="74"/>
    </row>
    <row r="274" spans="1:15" s="73" customFormat="1" ht="15.75" hidden="1" x14ac:dyDescent="0.25">
      <c r="A274" t="s">
        <v>658</v>
      </c>
      <c r="B274" s="1"/>
      <c r="C274" s="1"/>
      <c r="D274" s="10">
        <v>0</v>
      </c>
      <c r="E274" s="10">
        <v>0</v>
      </c>
      <c r="F274" s="10">
        <v>0</v>
      </c>
      <c r="G274" s="74"/>
      <c r="H274" s="74"/>
      <c r="M274" s="74"/>
      <c r="N274" s="74"/>
      <c r="O274" s="74"/>
    </row>
    <row r="275" spans="1:15" s="73" customFormat="1" ht="15.75" hidden="1" x14ac:dyDescent="0.25">
      <c r="A275" t="s">
        <v>659</v>
      </c>
      <c r="B275" s="1"/>
      <c r="C275" s="1"/>
      <c r="D275" s="10">
        <v>0</v>
      </c>
      <c r="E275" s="10">
        <v>121300</v>
      </c>
      <c r="F275" s="10">
        <v>70900</v>
      </c>
      <c r="G275" s="74"/>
      <c r="H275" s="74"/>
      <c r="M275" s="74"/>
      <c r="N275" s="74"/>
      <c r="O275" s="74"/>
    </row>
    <row r="276" spans="1:15" s="73" customFormat="1" hidden="1" x14ac:dyDescent="0.2">
      <c r="A276" t="s">
        <v>661</v>
      </c>
      <c r="B276" s="75"/>
      <c r="C276" s="75"/>
      <c r="D276" s="75">
        <v>0</v>
      </c>
      <c r="E276" s="74">
        <v>0</v>
      </c>
      <c r="F276" s="73">
        <v>0</v>
      </c>
      <c r="G276" s="74"/>
      <c r="H276" s="74"/>
      <c r="M276" s="74"/>
      <c r="N276" s="74"/>
      <c r="O276" s="74"/>
    </row>
    <row r="277" spans="1:15" s="73" customFormat="1" hidden="1" x14ac:dyDescent="0.2">
      <c r="A277" t="s">
        <v>662</v>
      </c>
      <c r="B277" s="75"/>
      <c r="C277" s="75"/>
      <c r="D277" s="75">
        <v>0</v>
      </c>
      <c r="E277" s="74">
        <v>0</v>
      </c>
      <c r="F277" s="73">
        <v>0</v>
      </c>
      <c r="G277" s="74"/>
      <c r="H277" s="74"/>
      <c r="M277" s="74"/>
      <c r="N277" s="74"/>
      <c r="O277" s="74"/>
    </row>
    <row r="278" spans="1:15" s="73" customFormat="1" hidden="1" x14ac:dyDescent="0.2">
      <c r="A278" t="s">
        <v>663</v>
      </c>
      <c r="B278" s="75"/>
      <c r="C278" s="75"/>
      <c r="D278" s="75">
        <v>0</v>
      </c>
      <c r="E278" s="74">
        <v>85800</v>
      </c>
      <c r="F278" s="73">
        <v>3100</v>
      </c>
      <c r="G278" s="74"/>
      <c r="H278" s="74"/>
      <c r="M278" s="74"/>
      <c r="N278" s="74"/>
      <c r="O278" s="74"/>
    </row>
    <row r="279" spans="1:15" s="73" customFormat="1" hidden="1" x14ac:dyDescent="0.2">
      <c r="A279" t="s">
        <v>664</v>
      </c>
      <c r="B279" s="75"/>
      <c r="C279" s="75"/>
      <c r="D279" s="75">
        <v>0</v>
      </c>
      <c r="E279" s="74">
        <v>0</v>
      </c>
      <c r="F279" s="73">
        <v>0</v>
      </c>
      <c r="G279" s="74"/>
      <c r="H279" s="74"/>
      <c r="M279" s="74"/>
      <c r="N279" s="74"/>
      <c r="O279" s="74"/>
    </row>
    <row r="280" spans="1:15" s="73" customFormat="1" hidden="1" x14ac:dyDescent="0.2">
      <c r="A280" t="s">
        <v>665</v>
      </c>
      <c r="B280" s="75"/>
      <c r="C280" s="75"/>
      <c r="D280" s="75">
        <v>0</v>
      </c>
      <c r="E280" s="74">
        <v>0</v>
      </c>
      <c r="F280" s="73">
        <v>0</v>
      </c>
      <c r="G280" s="74"/>
      <c r="H280" s="74"/>
      <c r="M280" s="74"/>
      <c r="N280" s="74"/>
      <c r="O280" s="74"/>
    </row>
    <row r="281" spans="1:15" s="73" customFormat="1" hidden="1" x14ac:dyDescent="0.2">
      <c r="A281" t="s">
        <v>666</v>
      </c>
      <c r="B281" s="75"/>
      <c r="C281" s="75"/>
      <c r="D281" s="75">
        <v>0</v>
      </c>
      <c r="E281" s="74">
        <v>294600</v>
      </c>
      <c r="F281" s="73">
        <v>330300</v>
      </c>
      <c r="G281" s="74"/>
      <c r="H281" s="74"/>
      <c r="M281" s="74"/>
      <c r="N281" s="74"/>
      <c r="O281" s="74"/>
    </row>
    <row r="282" spans="1:15" s="73" customFormat="1" hidden="1" x14ac:dyDescent="0.2">
      <c r="A282" t="s">
        <v>667</v>
      </c>
      <c r="B282" s="75"/>
      <c r="C282" s="75"/>
      <c r="D282" s="75">
        <v>0</v>
      </c>
      <c r="E282" s="74">
        <v>1000</v>
      </c>
      <c r="F282" s="73">
        <v>1000</v>
      </c>
      <c r="G282" s="74"/>
      <c r="H282" s="74"/>
      <c r="M282" s="74"/>
      <c r="N282" s="74"/>
      <c r="O282" s="74"/>
    </row>
    <row r="283" spans="1:15" s="73" customFormat="1" hidden="1" x14ac:dyDescent="0.2">
      <c r="A283" t="s">
        <v>668</v>
      </c>
      <c r="B283" s="75"/>
      <c r="C283" s="75"/>
      <c r="D283" s="75">
        <v>0</v>
      </c>
      <c r="E283" s="74">
        <v>4206000</v>
      </c>
      <c r="F283" s="73">
        <v>4459000</v>
      </c>
      <c r="G283" s="74"/>
      <c r="H283" s="74"/>
      <c r="M283" s="74"/>
      <c r="N283" s="74"/>
      <c r="O283" s="74"/>
    </row>
    <row r="284" spans="1:15" s="73" customFormat="1" hidden="1" x14ac:dyDescent="0.2">
      <c r="A284" t="s">
        <v>669</v>
      </c>
      <c r="B284" s="75"/>
      <c r="C284" s="75"/>
      <c r="D284" s="75">
        <v>0</v>
      </c>
      <c r="E284" s="74">
        <v>142092.48000000001</v>
      </c>
      <c r="F284" s="73">
        <v>142158.19</v>
      </c>
      <c r="G284" s="74"/>
      <c r="H284" s="74"/>
      <c r="M284" s="74"/>
      <c r="N284" s="74"/>
      <c r="O284" s="74"/>
    </row>
    <row r="285" spans="1:15" s="73" customFormat="1" hidden="1" x14ac:dyDescent="0.2">
      <c r="A285" t="s">
        <v>670</v>
      </c>
      <c r="B285" s="75"/>
      <c r="C285" s="75"/>
      <c r="D285" s="75">
        <v>0</v>
      </c>
      <c r="E285" s="74">
        <v>33300</v>
      </c>
      <c r="F285" s="73">
        <v>33300</v>
      </c>
      <c r="G285" s="74"/>
      <c r="H285" s="74"/>
      <c r="M285" s="74"/>
      <c r="N285" s="74"/>
      <c r="O285" s="74"/>
    </row>
    <row r="286" spans="1:15" s="73" customFormat="1" hidden="1" x14ac:dyDescent="0.2">
      <c r="A286" t="s">
        <v>671</v>
      </c>
      <c r="B286" s="75"/>
      <c r="C286" s="75"/>
      <c r="D286" s="75">
        <v>0</v>
      </c>
      <c r="E286" s="74">
        <v>40000</v>
      </c>
      <c r="F286" s="73">
        <v>35000</v>
      </c>
      <c r="G286" s="74"/>
      <c r="H286" s="74"/>
      <c r="M286" s="74"/>
      <c r="N286" s="74"/>
      <c r="O286" s="74"/>
    </row>
    <row r="287" spans="1:15" s="73" customFormat="1" hidden="1" x14ac:dyDescent="0.2">
      <c r="A287" t="s">
        <v>672</v>
      </c>
      <c r="B287" s="75"/>
      <c r="C287" s="75"/>
      <c r="D287" s="75">
        <v>0</v>
      </c>
      <c r="E287" s="74">
        <v>128802.03</v>
      </c>
      <c r="F287" s="73">
        <v>124721.93</v>
      </c>
      <c r="G287" s="74"/>
      <c r="H287" s="74"/>
      <c r="M287" s="74"/>
      <c r="N287" s="74"/>
      <c r="O287" s="74"/>
    </row>
    <row r="288" spans="1:15" s="73" customFormat="1" hidden="1" x14ac:dyDescent="0.2">
      <c r="A288" t="s">
        <v>673</v>
      </c>
      <c r="B288" s="75"/>
      <c r="C288" s="75"/>
      <c r="D288" s="75">
        <v>0</v>
      </c>
      <c r="E288" s="74">
        <v>176000</v>
      </c>
      <c r="F288" s="73">
        <v>171300</v>
      </c>
      <c r="G288" s="74"/>
      <c r="H288" s="74"/>
      <c r="M288" s="74"/>
      <c r="N288" s="74"/>
      <c r="O288" s="74"/>
    </row>
    <row r="289" spans="1:15" s="73" customFormat="1" hidden="1" x14ac:dyDescent="0.2">
      <c r="A289" t="s">
        <v>674</v>
      </c>
      <c r="B289" s="75"/>
      <c r="C289" s="75"/>
      <c r="D289" s="75">
        <v>0</v>
      </c>
      <c r="E289" s="74">
        <v>0</v>
      </c>
      <c r="F289" s="73">
        <v>0</v>
      </c>
      <c r="G289" s="74"/>
      <c r="H289" s="74"/>
      <c r="M289" s="74"/>
      <c r="N289" s="74"/>
      <c r="O289" s="74"/>
    </row>
    <row r="290" spans="1:15" s="73" customFormat="1" hidden="1" x14ac:dyDescent="0.2">
      <c r="A290" t="s">
        <v>675</v>
      </c>
      <c r="B290" s="75"/>
      <c r="C290" s="75"/>
      <c r="D290" s="75">
        <v>0</v>
      </c>
      <c r="E290" s="74">
        <v>10278.14</v>
      </c>
      <c r="F290" s="73">
        <v>2540.25</v>
      </c>
      <c r="G290" s="74"/>
      <c r="H290" s="74"/>
      <c r="M290" s="74"/>
      <c r="N290" s="74"/>
      <c r="O290" s="74"/>
    </row>
    <row r="291" spans="1:15" s="73" customFormat="1" hidden="1" x14ac:dyDescent="0.2">
      <c r="A291" t="s">
        <v>676</v>
      </c>
      <c r="B291" s="75"/>
      <c r="C291" s="75"/>
      <c r="D291" s="75">
        <v>0</v>
      </c>
      <c r="E291" s="74">
        <v>20000</v>
      </c>
      <c r="F291" s="73">
        <v>20000</v>
      </c>
      <c r="G291" s="74"/>
      <c r="H291" s="74"/>
      <c r="M291" s="74"/>
      <c r="N291" s="74"/>
      <c r="O291" s="74"/>
    </row>
    <row r="292" spans="1:15" s="73" customFormat="1" hidden="1" x14ac:dyDescent="0.2">
      <c r="A292" t="s">
        <v>678</v>
      </c>
      <c r="B292" s="75"/>
      <c r="C292" s="75"/>
      <c r="D292" s="75">
        <v>0</v>
      </c>
      <c r="E292" s="74">
        <v>3026.4</v>
      </c>
      <c r="F292" s="73">
        <v>3627.16</v>
      </c>
      <c r="G292" s="74"/>
      <c r="H292" s="74"/>
      <c r="M292" s="74"/>
      <c r="N292" s="74"/>
      <c r="O292" s="74"/>
    </row>
    <row r="293" spans="1:15" s="73" customFormat="1" hidden="1" x14ac:dyDescent="0.2">
      <c r="A293" t="s">
        <v>679</v>
      </c>
      <c r="B293" s="75"/>
      <c r="C293" s="75"/>
      <c r="D293" s="75">
        <v>0</v>
      </c>
      <c r="E293" s="74">
        <v>0</v>
      </c>
      <c r="F293" s="73">
        <v>0</v>
      </c>
      <c r="G293" s="74"/>
      <c r="H293" s="74"/>
      <c r="M293" s="74"/>
      <c r="N293" s="74"/>
      <c r="O293" s="74"/>
    </row>
    <row r="294" spans="1:15" s="73" customFormat="1" hidden="1" x14ac:dyDescent="0.2">
      <c r="A294" t="s">
        <v>680</v>
      </c>
      <c r="B294" s="75"/>
      <c r="C294" s="75"/>
      <c r="D294" s="75">
        <v>0</v>
      </c>
      <c r="E294" s="74">
        <v>0</v>
      </c>
      <c r="F294" s="73">
        <v>0</v>
      </c>
      <c r="G294" s="74"/>
      <c r="H294" s="74"/>
      <c r="M294" s="74"/>
      <c r="N294" s="74"/>
      <c r="O294" s="74"/>
    </row>
    <row r="295" spans="1:15" s="73" customFormat="1" hidden="1" x14ac:dyDescent="0.2">
      <c r="A295" t="s">
        <v>681</v>
      </c>
      <c r="B295" s="75"/>
      <c r="C295" s="75"/>
      <c r="D295" s="75">
        <v>0</v>
      </c>
      <c r="E295" s="74">
        <v>0</v>
      </c>
      <c r="F295" s="73">
        <v>0</v>
      </c>
      <c r="G295" s="74"/>
      <c r="H295" s="74"/>
      <c r="M295" s="74"/>
      <c r="N295" s="74"/>
      <c r="O295" s="74"/>
    </row>
    <row r="296" spans="1:15" s="73" customFormat="1" hidden="1" x14ac:dyDescent="0.2">
      <c r="A296" t="s">
        <v>682</v>
      </c>
      <c r="B296" s="75"/>
      <c r="C296" s="75"/>
      <c r="D296" s="75">
        <v>0</v>
      </c>
      <c r="E296" s="74">
        <v>0</v>
      </c>
      <c r="F296" s="73">
        <v>0</v>
      </c>
      <c r="G296" s="74"/>
      <c r="H296" s="74"/>
      <c r="M296" s="74"/>
      <c r="N296" s="74"/>
      <c r="O296" s="74"/>
    </row>
    <row r="297" spans="1:15" s="73" customFormat="1" hidden="1" x14ac:dyDescent="0.2">
      <c r="A297" t="s">
        <v>683</v>
      </c>
      <c r="B297" s="75"/>
      <c r="C297" s="75"/>
      <c r="D297" s="75">
        <v>0</v>
      </c>
      <c r="E297" s="74">
        <v>0</v>
      </c>
      <c r="F297" s="73">
        <v>0</v>
      </c>
      <c r="G297" s="74"/>
      <c r="H297" s="74"/>
      <c r="M297" s="74"/>
      <c r="N297" s="74"/>
      <c r="O297" s="74"/>
    </row>
    <row r="298" spans="1:15" s="73" customFormat="1" hidden="1" x14ac:dyDescent="0.2">
      <c r="A298" t="s">
        <v>684</v>
      </c>
      <c r="B298" s="75"/>
      <c r="C298" s="75"/>
      <c r="D298" s="75">
        <v>0</v>
      </c>
      <c r="E298" s="74">
        <v>456000</v>
      </c>
      <c r="F298" s="73">
        <v>445800</v>
      </c>
      <c r="G298" s="74"/>
      <c r="H298" s="74"/>
      <c r="M298" s="74"/>
      <c r="N298" s="74"/>
      <c r="O298" s="74"/>
    </row>
    <row r="299" spans="1:15" s="73" customFormat="1" hidden="1" x14ac:dyDescent="0.2">
      <c r="A299" t="s">
        <v>685</v>
      </c>
      <c r="B299" s="75"/>
      <c r="C299" s="75"/>
      <c r="D299" s="75">
        <v>0</v>
      </c>
      <c r="E299" s="74">
        <v>132000</v>
      </c>
      <c r="F299" s="73">
        <v>132000</v>
      </c>
      <c r="G299" s="74"/>
      <c r="H299" s="74"/>
      <c r="M299" s="74"/>
      <c r="N299" s="74"/>
      <c r="O299" s="74"/>
    </row>
    <row r="300" spans="1:15" s="73" customFormat="1" hidden="1" x14ac:dyDescent="0.2">
      <c r="A300" t="s">
        <v>686</v>
      </c>
      <c r="B300" s="75"/>
      <c r="C300" s="75"/>
      <c r="D300" s="75">
        <v>0</v>
      </c>
      <c r="E300" s="74">
        <v>0</v>
      </c>
      <c r="F300" s="73">
        <v>0</v>
      </c>
      <c r="G300" s="74"/>
      <c r="H300" s="74"/>
      <c r="M300" s="74"/>
      <c r="N300" s="74"/>
      <c r="O300" s="74"/>
    </row>
    <row r="301" spans="1:15" s="73" customFormat="1" hidden="1" x14ac:dyDescent="0.2">
      <c r="A301" t="s">
        <v>687</v>
      </c>
      <c r="B301" s="75"/>
      <c r="C301" s="75"/>
      <c r="D301" s="75">
        <v>0</v>
      </c>
      <c r="E301" s="74">
        <v>262000</v>
      </c>
      <c r="F301" s="73">
        <v>261500</v>
      </c>
      <c r="G301" s="74"/>
      <c r="H301" s="74"/>
      <c r="M301" s="74"/>
      <c r="N301" s="74"/>
      <c r="O301" s="74"/>
    </row>
    <row r="302" spans="1:15" s="73" customFormat="1" hidden="1" x14ac:dyDescent="0.2">
      <c r="A302" t="s">
        <v>688</v>
      </c>
      <c r="B302" s="75"/>
      <c r="C302" s="75"/>
      <c r="D302" s="75">
        <v>0</v>
      </c>
      <c r="E302" s="75">
        <v>2000</v>
      </c>
      <c r="F302" s="73">
        <v>2000</v>
      </c>
    </row>
    <row r="303" spans="1:15" s="73" customFormat="1" hidden="1" x14ac:dyDescent="0.2">
      <c r="A303" t="s">
        <v>689</v>
      </c>
      <c r="B303" s="75"/>
      <c r="C303" s="75"/>
      <c r="D303" s="75">
        <v>0</v>
      </c>
      <c r="E303" s="75">
        <v>0</v>
      </c>
      <c r="F303" s="73">
        <v>0</v>
      </c>
    </row>
    <row r="304" spans="1:15" hidden="1" x14ac:dyDescent="0.2">
      <c r="A304" t="s">
        <v>690</v>
      </c>
      <c r="B304" s="75"/>
      <c r="C304" s="75"/>
      <c r="D304" s="75">
        <v>0</v>
      </c>
      <c r="E304" s="74">
        <v>0</v>
      </c>
      <c r="F304">
        <v>0</v>
      </c>
    </row>
    <row r="305" spans="1:10" hidden="1" x14ac:dyDescent="0.2">
      <c r="A305" t="s">
        <v>691</v>
      </c>
      <c r="B305" s="75"/>
      <c r="C305" s="75"/>
      <c r="D305" s="75">
        <v>0</v>
      </c>
      <c r="E305" s="75">
        <v>19000</v>
      </c>
      <c r="F305">
        <v>17500</v>
      </c>
    </row>
    <row r="306" spans="1:10" hidden="1" x14ac:dyDescent="0.2">
      <c r="A306" t="s">
        <v>698</v>
      </c>
      <c r="B306" s="75"/>
      <c r="C306" s="75"/>
      <c r="D306" s="75">
        <v>0</v>
      </c>
      <c r="E306" s="75">
        <v>249874.68</v>
      </c>
      <c r="F306">
        <v>348417.2</v>
      </c>
    </row>
    <row r="307" spans="1:10" hidden="1" x14ac:dyDescent="0.2">
      <c r="A307" t="s">
        <v>699</v>
      </c>
      <c r="B307" s="75"/>
      <c r="C307" s="75"/>
      <c r="D307" s="75">
        <v>0</v>
      </c>
      <c r="E307" s="75">
        <v>444100</v>
      </c>
      <c r="F307">
        <v>435100</v>
      </c>
    </row>
    <row r="308" spans="1:10" hidden="1" x14ac:dyDescent="0.2">
      <c r="A308" t="s">
        <v>700</v>
      </c>
      <c r="B308" s="75"/>
      <c r="C308" s="75"/>
      <c r="D308" s="75">
        <v>0</v>
      </c>
      <c r="E308" s="75">
        <v>287296.21999999997</v>
      </c>
      <c r="F308">
        <v>264089.96000000002</v>
      </c>
    </row>
    <row r="309" spans="1:10" hidden="1" x14ac:dyDescent="0.2">
      <c r="A309" t="s">
        <v>701</v>
      </c>
      <c r="B309" s="75"/>
      <c r="C309" s="75"/>
      <c r="D309" s="75">
        <v>0</v>
      </c>
      <c r="E309" s="75">
        <v>214200</v>
      </c>
      <c r="F309">
        <v>219800</v>
      </c>
    </row>
    <row r="310" spans="1:10" hidden="1" x14ac:dyDescent="0.2">
      <c r="A310" t="s">
        <v>702</v>
      </c>
      <c r="B310" s="75"/>
      <c r="C310" s="75"/>
      <c r="D310" s="75">
        <v>0</v>
      </c>
      <c r="E310" s="75">
        <v>187006.74</v>
      </c>
      <c r="F310">
        <v>99770.61</v>
      </c>
    </row>
    <row r="311" spans="1:10" hidden="1" x14ac:dyDescent="0.2">
      <c r="A311" s="73" t="s">
        <v>703</v>
      </c>
      <c r="B311" s="75"/>
      <c r="C311" s="75"/>
      <c r="D311" s="75">
        <v>0</v>
      </c>
      <c r="E311" s="75">
        <v>0</v>
      </c>
      <c r="F311">
        <v>0</v>
      </c>
    </row>
    <row r="312" spans="1:10" hidden="1" x14ac:dyDescent="0.2">
      <c r="A312" s="9" t="s">
        <v>704</v>
      </c>
      <c r="B312" s="10"/>
      <c r="C312" s="10"/>
      <c r="D312">
        <v>0</v>
      </c>
      <c r="E312">
        <v>0</v>
      </c>
      <c r="F312">
        <v>0</v>
      </c>
    </row>
    <row r="313" spans="1:10" x14ac:dyDescent="0.2">
      <c r="B313" s="10"/>
      <c r="C313" s="10"/>
    </row>
    <row r="314" spans="1:10" ht="13.5" thickBot="1" x14ac:dyDescent="0.25"/>
    <row r="315" spans="1:10" ht="16.5" customHeight="1" thickBot="1" x14ac:dyDescent="0.3">
      <c r="B315" s="410" t="s">
        <v>117</v>
      </c>
      <c r="C315" s="411"/>
      <c r="D315" s="411"/>
      <c r="E315" s="411"/>
      <c r="F315" s="411"/>
      <c r="G315" s="412"/>
      <c r="H315" t="s">
        <v>1271</v>
      </c>
    </row>
    <row r="316" spans="1:10" ht="13.5" thickBot="1" x14ac:dyDescent="0.25">
      <c r="B316" s="11"/>
      <c r="C316" s="291"/>
      <c r="D316" s="408">
        <f>NOTES!$D$7</f>
        <v>2021</v>
      </c>
      <c r="E316" s="409"/>
      <c r="F316" s="408">
        <f>NOTES!$D$7-1</f>
        <v>2020</v>
      </c>
      <c r="G316" s="409"/>
    </row>
    <row r="317" spans="1:10" ht="39.75" thickBot="1" x14ac:dyDescent="0.3">
      <c r="B317" s="8"/>
      <c r="C317" s="21" t="s">
        <v>1265</v>
      </c>
      <c r="D317" s="242" t="s">
        <v>1263</v>
      </c>
      <c r="E317" s="242" t="s">
        <v>1359</v>
      </c>
      <c r="F317" s="242" t="s">
        <v>1263</v>
      </c>
      <c r="G317" s="127" t="s">
        <v>1264</v>
      </c>
    </row>
    <row r="318" spans="1:10" ht="13.5" thickBot="1" x14ac:dyDescent="0.25">
      <c r="B318" s="243" t="s">
        <v>723</v>
      </c>
      <c r="C318" s="224"/>
      <c r="D318" s="180" t="s">
        <v>1262</v>
      </c>
      <c r="E318" s="180" t="s">
        <v>1262</v>
      </c>
      <c r="F318" s="180" t="s">
        <v>1262</v>
      </c>
      <c r="G318" s="180" t="s">
        <v>1262</v>
      </c>
      <c r="I318" s="283" t="s">
        <v>515</v>
      </c>
      <c r="J318" s="10"/>
    </row>
    <row r="319" spans="1:10" x14ac:dyDescent="0.2">
      <c r="B319" s="8"/>
      <c r="C319" s="8"/>
      <c r="D319" s="190"/>
      <c r="E319" s="190"/>
      <c r="F319" s="190"/>
      <c r="G319" s="190"/>
      <c r="I319" s="44" t="s">
        <v>1033</v>
      </c>
      <c r="J319" s="284" t="s">
        <v>515</v>
      </c>
    </row>
    <row r="320" spans="1:10" x14ac:dyDescent="0.2">
      <c r="B320" s="118" t="s">
        <v>1136</v>
      </c>
      <c r="C320" s="119" t="s">
        <v>1137</v>
      </c>
      <c r="D320" s="269">
        <v>0</v>
      </c>
      <c r="E320" s="269">
        <v>0</v>
      </c>
      <c r="F320" s="269">
        <v>0</v>
      </c>
      <c r="G320" s="190">
        <v>0</v>
      </c>
      <c r="J320" s="285">
        <f>IF(E320="",1,IF(F320&gt;E320,F320,IF(G320&gt;E320,G320,E320)))</f>
        <v>0</v>
      </c>
    </row>
    <row r="321" spans="2:10" x14ac:dyDescent="0.2">
      <c r="B321" s="118" t="s">
        <v>1138</v>
      </c>
      <c r="C321" s="10" t="s">
        <v>157</v>
      </c>
      <c r="D321" s="269">
        <v>0</v>
      </c>
      <c r="E321" s="269">
        <v>121300</v>
      </c>
      <c r="F321" s="269">
        <v>70900</v>
      </c>
      <c r="G321" s="190">
        <v>70900</v>
      </c>
      <c r="J321" s="285">
        <f t="shared" ref="J321:J385" si="0">IF(E321="",1,IF(F321&gt;E321,F321,IF(G321&gt;E321,G321,E321)))</f>
        <v>121300</v>
      </c>
    </row>
    <row r="322" spans="2:10" x14ac:dyDescent="0.2">
      <c r="B322" s="118" t="s">
        <v>1007</v>
      </c>
      <c r="C322" s="119" t="s">
        <v>1109</v>
      </c>
      <c r="D322" s="269">
        <v>0</v>
      </c>
      <c r="E322" s="269">
        <v>0</v>
      </c>
      <c r="F322" s="269">
        <v>0</v>
      </c>
      <c r="G322" s="190">
        <v>0</v>
      </c>
      <c r="J322" s="285">
        <f t="shared" si="0"/>
        <v>0</v>
      </c>
    </row>
    <row r="323" spans="2:10" ht="16.5" thickBot="1" x14ac:dyDescent="0.25">
      <c r="B323" s="8"/>
      <c r="C323" s="17"/>
      <c r="D323" s="190"/>
      <c r="E323" s="190"/>
      <c r="F323" s="190"/>
      <c r="G323" s="190"/>
      <c r="J323" s="285">
        <f t="shared" si="0"/>
        <v>1</v>
      </c>
    </row>
    <row r="324" spans="2:10" ht="16.5" thickBot="1" x14ac:dyDescent="0.25">
      <c r="B324" s="8"/>
      <c r="C324" s="56" t="s">
        <v>1247</v>
      </c>
      <c r="D324" s="191">
        <v>0</v>
      </c>
      <c r="E324" s="191">
        <v>121300</v>
      </c>
      <c r="F324" s="191">
        <v>70900</v>
      </c>
      <c r="G324" s="191">
        <v>70900</v>
      </c>
      <c r="J324" s="285">
        <f t="shared" si="0"/>
        <v>121300</v>
      </c>
    </row>
    <row r="325" spans="2:10" x14ac:dyDescent="0.2">
      <c r="B325" s="8"/>
      <c r="C325" s="166"/>
      <c r="D325" s="190"/>
      <c r="E325" s="190"/>
      <c r="F325" s="190"/>
      <c r="G325" s="190"/>
      <c r="J325" s="285">
        <f t="shared" si="0"/>
        <v>1</v>
      </c>
    </row>
    <row r="326" spans="2:10" x14ac:dyDescent="0.2">
      <c r="B326" s="118" t="s">
        <v>1139</v>
      </c>
      <c r="C326" s="119" t="s">
        <v>1249</v>
      </c>
      <c r="D326" s="269">
        <v>0</v>
      </c>
      <c r="E326" s="269">
        <v>0</v>
      </c>
      <c r="F326" s="269">
        <v>0</v>
      </c>
      <c r="G326" s="269">
        <v>0</v>
      </c>
      <c r="J326" s="285">
        <f t="shared" si="0"/>
        <v>0</v>
      </c>
    </row>
    <row r="327" spans="2:10" x14ac:dyDescent="0.2">
      <c r="B327" s="118" t="s">
        <v>1140</v>
      </c>
      <c r="C327" s="119" t="s">
        <v>310</v>
      </c>
      <c r="D327" s="269">
        <v>0</v>
      </c>
      <c r="E327" s="269">
        <v>85800</v>
      </c>
      <c r="F327" s="269">
        <v>3100</v>
      </c>
      <c r="G327" s="269">
        <v>3100</v>
      </c>
      <c r="J327" s="285">
        <f t="shared" si="0"/>
        <v>85800</v>
      </c>
    </row>
    <row r="328" spans="2:10" x14ac:dyDescent="0.2">
      <c r="B328" s="118" t="s">
        <v>311</v>
      </c>
      <c r="C328" s="119" t="s">
        <v>1297</v>
      </c>
      <c r="D328" s="269">
        <v>0</v>
      </c>
      <c r="E328" s="269">
        <v>0</v>
      </c>
      <c r="F328" s="269">
        <v>0</v>
      </c>
      <c r="G328" s="269">
        <v>0</v>
      </c>
      <c r="J328" s="285">
        <f t="shared" si="0"/>
        <v>0</v>
      </c>
    </row>
    <row r="329" spans="2:10" x14ac:dyDescent="0.2">
      <c r="B329" s="118" t="s">
        <v>1008</v>
      </c>
      <c r="C329" s="119" t="s">
        <v>1109</v>
      </c>
      <c r="D329" s="269">
        <v>0</v>
      </c>
      <c r="E329" s="269">
        <v>0</v>
      </c>
      <c r="F329" s="269">
        <v>0</v>
      </c>
      <c r="G329" s="269">
        <v>0</v>
      </c>
      <c r="J329" s="285">
        <f t="shared" si="0"/>
        <v>0</v>
      </c>
    </row>
    <row r="330" spans="2:10" ht="16.5" thickBot="1" x14ac:dyDescent="0.25">
      <c r="B330" s="8"/>
      <c r="C330" s="17"/>
      <c r="D330" s="190"/>
      <c r="E330" s="190"/>
      <c r="F330" s="190"/>
      <c r="G330" s="190"/>
      <c r="J330" s="285">
        <f t="shared" si="0"/>
        <v>1</v>
      </c>
    </row>
    <row r="331" spans="2:10" ht="16.5" thickBot="1" x14ac:dyDescent="0.3">
      <c r="B331" s="8"/>
      <c r="C331" s="30" t="s">
        <v>1248</v>
      </c>
      <c r="D331" s="271">
        <v>0</v>
      </c>
      <c r="E331" s="271">
        <v>85800</v>
      </c>
      <c r="F331" s="271">
        <v>3100</v>
      </c>
      <c r="G331" s="271">
        <v>3100</v>
      </c>
      <c r="J331" s="285">
        <f t="shared" si="0"/>
        <v>85800</v>
      </c>
    </row>
    <row r="332" spans="2:10" x14ac:dyDescent="0.2">
      <c r="B332" s="8"/>
      <c r="C332" s="166"/>
      <c r="D332" s="190"/>
      <c r="E332" s="190"/>
      <c r="F332" s="190"/>
      <c r="G332" s="190"/>
      <c r="J332" s="285">
        <f t="shared" si="0"/>
        <v>1</v>
      </c>
    </row>
    <row r="333" spans="2:10" x14ac:dyDescent="0.2">
      <c r="B333" s="118" t="s">
        <v>312</v>
      </c>
      <c r="C333" s="119" t="s">
        <v>1251</v>
      </c>
      <c r="D333" s="269">
        <v>0</v>
      </c>
      <c r="E333" s="269">
        <v>294600</v>
      </c>
      <c r="F333" s="269">
        <v>330300</v>
      </c>
      <c r="G333" s="190">
        <v>330300</v>
      </c>
      <c r="J333" s="285">
        <f t="shared" si="0"/>
        <v>330300</v>
      </c>
    </row>
    <row r="334" spans="2:10" x14ac:dyDescent="0.2">
      <c r="B334" s="118" t="s">
        <v>313</v>
      </c>
      <c r="C334" s="119" t="s">
        <v>1252</v>
      </c>
      <c r="D334" s="269">
        <v>0</v>
      </c>
      <c r="E334" s="269">
        <v>1000</v>
      </c>
      <c r="F334" s="269">
        <v>1000</v>
      </c>
      <c r="G334" s="190">
        <v>1000</v>
      </c>
      <c r="J334" s="285">
        <f t="shared" si="0"/>
        <v>1000</v>
      </c>
    </row>
    <row r="335" spans="2:10" x14ac:dyDescent="0.2">
      <c r="B335" s="118" t="s">
        <v>314</v>
      </c>
      <c r="C335" s="119" t="s">
        <v>315</v>
      </c>
      <c r="D335" s="269">
        <v>0</v>
      </c>
      <c r="E335" s="269">
        <v>4206000</v>
      </c>
      <c r="F335" s="269">
        <v>4459000</v>
      </c>
      <c r="G335" s="190">
        <v>4459000</v>
      </c>
      <c r="J335" s="285">
        <f t="shared" si="0"/>
        <v>4459000</v>
      </c>
    </row>
    <row r="336" spans="2:10" x14ac:dyDescent="0.2">
      <c r="B336" s="118" t="s">
        <v>1009</v>
      </c>
      <c r="C336" s="119" t="s">
        <v>1109</v>
      </c>
      <c r="D336" s="269">
        <v>0</v>
      </c>
      <c r="E336" s="269">
        <v>142100</v>
      </c>
      <c r="F336" s="269">
        <v>142200</v>
      </c>
      <c r="G336" s="190">
        <v>142200</v>
      </c>
      <c r="J336" s="285">
        <f t="shared" si="0"/>
        <v>142200</v>
      </c>
    </row>
    <row r="337" spans="1:10" ht="16.5" thickBot="1" x14ac:dyDescent="0.25">
      <c r="B337" s="8"/>
      <c r="C337" s="17"/>
      <c r="D337" s="190"/>
      <c r="E337" s="190"/>
      <c r="F337" s="190"/>
      <c r="G337" s="190"/>
      <c r="J337" s="285">
        <f t="shared" si="0"/>
        <v>1</v>
      </c>
    </row>
    <row r="338" spans="1:10" ht="16.5" thickBot="1" x14ac:dyDescent="0.25">
      <c r="A338" s="50"/>
      <c r="B338" s="8"/>
      <c r="C338" s="56" t="s">
        <v>1250</v>
      </c>
      <c r="D338" s="191">
        <v>0</v>
      </c>
      <c r="E338" s="191">
        <v>4643700</v>
      </c>
      <c r="F338" s="191">
        <v>4932500</v>
      </c>
      <c r="G338" s="191">
        <v>4932500</v>
      </c>
      <c r="J338" s="285">
        <f t="shared" si="0"/>
        <v>4932500</v>
      </c>
    </row>
    <row r="339" spans="1:10" x14ac:dyDescent="0.2">
      <c r="B339" s="8"/>
      <c r="C339" s="166"/>
      <c r="D339" s="190"/>
      <c r="E339" s="190"/>
      <c r="F339" s="190"/>
      <c r="G339" s="190"/>
      <c r="J339" s="285">
        <f t="shared" si="0"/>
        <v>1</v>
      </c>
    </row>
    <row r="340" spans="1:10" x14ac:dyDescent="0.2">
      <c r="B340" s="118" t="s">
        <v>316</v>
      </c>
      <c r="C340" s="119" t="s">
        <v>1254</v>
      </c>
      <c r="D340" s="269">
        <v>0</v>
      </c>
      <c r="E340" s="269">
        <v>33300</v>
      </c>
      <c r="F340" s="269">
        <v>33300</v>
      </c>
      <c r="G340" s="190">
        <v>33300</v>
      </c>
      <c r="J340" s="285">
        <f t="shared" si="0"/>
        <v>33300</v>
      </c>
    </row>
    <row r="341" spans="1:10" x14ac:dyDescent="0.2">
      <c r="B341" s="118" t="s">
        <v>317</v>
      </c>
      <c r="C341" s="119" t="s">
        <v>318</v>
      </c>
      <c r="D341" s="269">
        <v>0</v>
      </c>
      <c r="E341" s="269">
        <v>40000</v>
      </c>
      <c r="F341" s="269">
        <v>35000</v>
      </c>
      <c r="G341" s="190">
        <v>35000</v>
      </c>
      <c r="J341" s="285">
        <f t="shared" si="0"/>
        <v>40000</v>
      </c>
    </row>
    <row r="342" spans="1:10" x14ac:dyDescent="0.2">
      <c r="B342" s="118" t="s">
        <v>1010</v>
      </c>
      <c r="C342" s="119" t="s">
        <v>1109</v>
      </c>
      <c r="D342" s="269">
        <v>0</v>
      </c>
      <c r="E342" s="269">
        <v>128800</v>
      </c>
      <c r="F342" s="269">
        <v>124700</v>
      </c>
      <c r="G342" s="190">
        <v>124700</v>
      </c>
      <c r="J342" s="285">
        <f t="shared" si="0"/>
        <v>128800</v>
      </c>
    </row>
    <row r="343" spans="1:10" ht="16.5" thickBot="1" x14ac:dyDescent="0.25">
      <c r="B343" s="8"/>
      <c r="C343" s="17"/>
      <c r="D343" s="190"/>
      <c r="E343" s="190"/>
      <c r="F343" s="190"/>
      <c r="G343" s="190"/>
      <c r="J343" s="285">
        <f t="shared" si="0"/>
        <v>1</v>
      </c>
    </row>
    <row r="344" spans="1:10" ht="16.5" thickBot="1" x14ac:dyDescent="0.25">
      <c r="B344" s="8"/>
      <c r="C344" s="56" t="s">
        <v>1253</v>
      </c>
      <c r="D344" s="191">
        <v>0</v>
      </c>
      <c r="E344" s="191">
        <v>202100</v>
      </c>
      <c r="F344" s="191">
        <v>193000</v>
      </c>
      <c r="G344" s="191">
        <v>193000</v>
      </c>
      <c r="J344" s="285">
        <f t="shared" si="0"/>
        <v>202100</v>
      </c>
    </row>
    <row r="345" spans="1:10" x14ac:dyDescent="0.2">
      <c r="B345" s="8"/>
      <c r="C345" s="166"/>
      <c r="D345" s="190"/>
      <c r="E345" s="190"/>
      <c r="F345" s="190"/>
      <c r="G345" s="190"/>
      <c r="J345" s="285">
        <f t="shared" si="0"/>
        <v>1</v>
      </c>
    </row>
    <row r="346" spans="1:10" x14ac:dyDescent="0.2">
      <c r="B346" s="118" t="s">
        <v>319</v>
      </c>
      <c r="C346" s="119" t="s">
        <v>1256</v>
      </c>
      <c r="D346" s="269">
        <v>0</v>
      </c>
      <c r="E346" s="269">
        <v>176000</v>
      </c>
      <c r="F346" s="269">
        <v>171300</v>
      </c>
      <c r="G346" s="190">
        <v>171300</v>
      </c>
      <c r="J346" s="285">
        <f t="shared" si="0"/>
        <v>176000</v>
      </c>
    </row>
    <row r="347" spans="1:10" x14ac:dyDescent="0.2">
      <c r="B347" s="118" t="s">
        <v>320</v>
      </c>
      <c r="C347" s="119" t="s">
        <v>1257</v>
      </c>
      <c r="D347" s="269">
        <v>0</v>
      </c>
      <c r="E347" s="269">
        <v>0</v>
      </c>
      <c r="F347" s="269">
        <v>0</v>
      </c>
      <c r="G347" s="190">
        <v>0</v>
      </c>
      <c r="J347" s="285">
        <f t="shared" si="0"/>
        <v>0</v>
      </c>
    </row>
    <row r="348" spans="1:10" x14ac:dyDescent="0.2">
      <c r="B348" s="118" t="s">
        <v>1011</v>
      </c>
      <c r="C348" s="119" t="s">
        <v>1109</v>
      </c>
      <c r="D348" s="269">
        <v>0</v>
      </c>
      <c r="E348" s="269">
        <v>10300</v>
      </c>
      <c r="F348" s="269">
        <v>2500</v>
      </c>
      <c r="G348" s="190">
        <v>2500</v>
      </c>
      <c r="J348" s="285">
        <f t="shared" si="0"/>
        <v>10300</v>
      </c>
    </row>
    <row r="349" spans="1:10" ht="13.5" thickBot="1" x14ac:dyDescent="0.25">
      <c r="B349" s="8"/>
      <c r="C349" s="166"/>
      <c r="D349" s="190"/>
      <c r="E349" s="190"/>
      <c r="F349" s="190"/>
      <c r="G349" s="190"/>
      <c r="J349" s="285">
        <f t="shared" si="0"/>
        <v>1</v>
      </c>
    </row>
    <row r="350" spans="1:10" ht="32.25" thickBot="1" x14ac:dyDescent="0.3">
      <c r="B350" s="8"/>
      <c r="C350" s="34" t="s">
        <v>1255</v>
      </c>
      <c r="D350" s="191">
        <v>0</v>
      </c>
      <c r="E350" s="191">
        <v>186300</v>
      </c>
      <c r="F350" s="191">
        <v>173800</v>
      </c>
      <c r="G350" s="191">
        <v>173800</v>
      </c>
      <c r="J350" s="285">
        <f t="shared" si="0"/>
        <v>186300</v>
      </c>
    </row>
    <row r="351" spans="1:10" x14ac:dyDescent="0.2">
      <c r="B351" s="8"/>
      <c r="C351" s="166"/>
      <c r="D351" s="190"/>
      <c r="E351" s="190"/>
      <c r="F351" s="190"/>
      <c r="G351" s="190"/>
      <c r="J351" s="285">
        <f t="shared" si="0"/>
        <v>1</v>
      </c>
    </row>
    <row r="352" spans="1:10" x14ac:dyDescent="0.2">
      <c r="B352" s="118" t="s">
        <v>321</v>
      </c>
      <c r="C352" s="10" t="s">
        <v>158</v>
      </c>
      <c r="D352" s="269">
        <v>0</v>
      </c>
      <c r="E352" s="269">
        <v>20000</v>
      </c>
      <c r="F352" s="269">
        <v>20000</v>
      </c>
      <c r="G352" s="190">
        <v>20000</v>
      </c>
      <c r="J352" s="285">
        <f t="shared" si="0"/>
        <v>20000</v>
      </c>
    </row>
    <row r="353" spans="1:10" x14ac:dyDescent="0.2">
      <c r="B353" s="118" t="s">
        <v>1012</v>
      </c>
      <c r="C353" s="119" t="s">
        <v>1109</v>
      </c>
      <c r="D353" s="269">
        <v>0</v>
      </c>
      <c r="E353" s="269">
        <v>3000</v>
      </c>
      <c r="F353" s="269">
        <v>3600</v>
      </c>
      <c r="G353" s="190">
        <v>3600</v>
      </c>
      <c r="J353" s="285">
        <f t="shared" si="0"/>
        <v>3600</v>
      </c>
    </row>
    <row r="354" spans="1:10" ht="13.5" thickBot="1" x14ac:dyDescent="0.25">
      <c r="B354" s="118"/>
      <c r="C354" s="119"/>
      <c r="D354" s="190"/>
      <c r="E354" s="190"/>
      <c r="F354" s="190"/>
      <c r="G354" s="190"/>
      <c r="J354" s="285">
        <f t="shared" si="0"/>
        <v>1</v>
      </c>
    </row>
    <row r="355" spans="1:10" ht="16.5" thickBot="1" x14ac:dyDescent="0.25">
      <c r="B355" s="12"/>
      <c r="C355" s="56" t="s">
        <v>1258</v>
      </c>
      <c r="D355" s="191">
        <v>0</v>
      </c>
      <c r="E355" s="191">
        <v>23000</v>
      </c>
      <c r="F355" s="191">
        <v>23600</v>
      </c>
      <c r="G355" s="191">
        <v>23600</v>
      </c>
      <c r="J355" s="285">
        <f t="shared" si="0"/>
        <v>23600</v>
      </c>
    </row>
    <row r="356" spans="1:10" x14ac:dyDescent="0.2">
      <c r="B356" s="8"/>
      <c r="C356" s="166"/>
      <c r="D356" s="190"/>
      <c r="E356" s="190"/>
      <c r="F356" s="190"/>
      <c r="G356" s="190"/>
      <c r="J356" s="285">
        <f t="shared" si="0"/>
        <v>1</v>
      </c>
    </row>
    <row r="357" spans="1:10" x14ac:dyDescent="0.2">
      <c r="B357" s="118" t="s">
        <v>322</v>
      </c>
      <c r="C357" s="10" t="s">
        <v>159</v>
      </c>
      <c r="D357" s="269">
        <v>0</v>
      </c>
      <c r="E357" s="269">
        <v>0</v>
      </c>
      <c r="F357" s="269">
        <v>0</v>
      </c>
      <c r="G357" s="190">
        <v>0</v>
      </c>
      <c r="J357" s="285">
        <f t="shared" si="0"/>
        <v>0</v>
      </c>
    </row>
    <row r="358" spans="1:10" x14ac:dyDescent="0.2">
      <c r="B358" s="118" t="s">
        <v>323</v>
      </c>
      <c r="C358" s="10" t="s">
        <v>160</v>
      </c>
      <c r="D358" s="269">
        <v>0</v>
      </c>
      <c r="E358" s="269">
        <v>0</v>
      </c>
      <c r="F358" s="269">
        <v>0</v>
      </c>
      <c r="G358" s="190">
        <v>0</v>
      </c>
      <c r="J358" s="285">
        <f t="shared" si="0"/>
        <v>0</v>
      </c>
    </row>
    <row r="359" spans="1:10" x14ac:dyDescent="0.2">
      <c r="B359" s="118" t="s">
        <v>1013</v>
      </c>
      <c r="C359" s="119" t="s">
        <v>1109</v>
      </c>
      <c r="D359" s="269">
        <v>0</v>
      </c>
      <c r="E359" s="269">
        <v>0</v>
      </c>
      <c r="F359" s="269">
        <v>0</v>
      </c>
      <c r="G359" s="190">
        <v>0</v>
      </c>
      <c r="J359" s="285">
        <f t="shared" si="0"/>
        <v>0</v>
      </c>
    </row>
    <row r="360" spans="1:10" ht="16.5" thickBot="1" x14ac:dyDescent="0.25">
      <c r="B360" s="8"/>
      <c r="C360" s="17"/>
      <c r="D360" s="190"/>
      <c r="E360" s="190"/>
      <c r="F360" s="190"/>
      <c r="G360" s="190"/>
      <c r="J360" s="285">
        <f t="shared" si="0"/>
        <v>1</v>
      </c>
    </row>
    <row r="361" spans="1:10" ht="16.5" thickBot="1" x14ac:dyDescent="0.25">
      <c r="A361" s="50"/>
      <c r="B361" s="8"/>
      <c r="C361" s="56" t="s">
        <v>1259</v>
      </c>
      <c r="D361" s="191">
        <v>0</v>
      </c>
      <c r="E361" s="191">
        <v>0</v>
      </c>
      <c r="F361" s="191">
        <v>0</v>
      </c>
      <c r="G361" s="191">
        <v>0</v>
      </c>
      <c r="J361" s="285">
        <f t="shared" si="0"/>
        <v>0</v>
      </c>
    </row>
    <row r="362" spans="1:10" x14ac:dyDescent="0.2">
      <c r="B362" s="8"/>
      <c r="C362" s="166"/>
      <c r="D362" s="190"/>
      <c r="E362" s="190"/>
      <c r="F362" s="190"/>
      <c r="G362" s="190"/>
      <c r="J362" s="285">
        <f t="shared" si="0"/>
        <v>1</v>
      </c>
    </row>
    <row r="363" spans="1:10" x14ac:dyDescent="0.2">
      <c r="B363" s="118" t="s">
        <v>324</v>
      </c>
      <c r="C363" s="119" t="s">
        <v>1260</v>
      </c>
      <c r="D363" s="269">
        <v>0</v>
      </c>
      <c r="E363" s="269">
        <v>0</v>
      </c>
      <c r="F363" s="269">
        <v>0</v>
      </c>
      <c r="G363" s="190">
        <v>0</v>
      </c>
      <c r="J363" s="285">
        <f t="shared" si="0"/>
        <v>0</v>
      </c>
    </row>
    <row r="364" spans="1:10" x14ac:dyDescent="0.2">
      <c r="B364" s="118" t="s">
        <v>1014</v>
      </c>
      <c r="C364" s="119" t="s">
        <v>1109</v>
      </c>
      <c r="D364" s="269">
        <v>0</v>
      </c>
      <c r="E364" s="269">
        <v>0</v>
      </c>
      <c r="F364" s="269">
        <v>0</v>
      </c>
      <c r="G364" s="190">
        <v>0</v>
      </c>
      <c r="J364" s="285">
        <f t="shared" si="0"/>
        <v>0</v>
      </c>
    </row>
    <row r="365" spans="1:10" ht="13.5" thickBot="1" x14ac:dyDescent="0.25">
      <c r="B365" s="8"/>
      <c r="C365" s="166"/>
      <c r="D365" s="190"/>
      <c r="E365" s="190"/>
      <c r="F365" s="190"/>
      <c r="G365" s="190"/>
      <c r="J365" s="285">
        <f t="shared" si="0"/>
        <v>1</v>
      </c>
    </row>
    <row r="366" spans="1:10" ht="16.5" thickBot="1" x14ac:dyDescent="0.25">
      <c r="B366" s="8"/>
      <c r="C366" s="56" t="s">
        <v>1260</v>
      </c>
      <c r="D366" s="191">
        <v>0</v>
      </c>
      <c r="E366" s="191">
        <v>0</v>
      </c>
      <c r="F366" s="191">
        <v>0</v>
      </c>
      <c r="G366" s="191">
        <v>0</v>
      </c>
      <c r="J366" s="285">
        <f t="shared" si="0"/>
        <v>0</v>
      </c>
    </row>
    <row r="367" spans="1:10" x14ac:dyDescent="0.2">
      <c r="B367" s="8"/>
      <c r="C367" s="166"/>
      <c r="D367" s="190"/>
      <c r="E367" s="190"/>
      <c r="F367" s="190"/>
      <c r="G367" s="190"/>
      <c r="J367" s="285">
        <f t="shared" si="0"/>
        <v>1</v>
      </c>
    </row>
    <row r="368" spans="1:10" x14ac:dyDescent="0.2">
      <c r="B368" s="118" t="s">
        <v>325</v>
      </c>
      <c r="C368" s="119" t="s">
        <v>326</v>
      </c>
      <c r="D368" s="269">
        <v>0</v>
      </c>
      <c r="E368" s="269">
        <v>456000</v>
      </c>
      <c r="F368" s="269">
        <v>445800</v>
      </c>
      <c r="G368" s="272">
        <v>445800</v>
      </c>
      <c r="J368" s="285">
        <f t="shared" si="0"/>
        <v>456000</v>
      </c>
    </row>
    <row r="369" spans="1:10" x14ac:dyDescent="0.2">
      <c r="B369" s="118" t="s">
        <v>327</v>
      </c>
      <c r="C369" s="119" t="s">
        <v>328</v>
      </c>
      <c r="D369" s="269">
        <v>0</v>
      </c>
      <c r="E369" s="269">
        <v>132000</v>
      </c>
      <c r="F369" s="269">
        <v>132000</v>
      </c>
      <c r="G369" s="272">
        <v>132000</v>
      </c>
      <c r="J369" s="285">
        <f t="shared" si="0"/>
        <v>132000</v>
      </c>
    </row>
    <row r="370" spans="1:10" x14ac:dyDescent="0.2">
      <c r="B370" s="118" t="s">
        <v>329</v>
      </c>
      <c r="C370" s="119" t="s">
        <v>330</v>
      </c>
      <c r="D370" s="269">
        <v>0</v>
      </c>
      <c r="E370" s="269">
        <v>0</v>
      </c>
      <c r="F370" s="269">
        <v>0</v>
      </c>
      <c r="G370" s="272">
        <v>0</v>
      </c>
      <c r="J370" s="285">
        <f t="shared" si="0"/>
        <v>0</v>
      </c>
    </row>
    <row r="371" spans="1:10" x14ac:dyDescent="0.2">
      <c r="B371" s="118" t="s">
        <v>331</v>
      </c>
      <c r="C371" s="119" t="s">
        <v>332</v>
      </c>
      <c r="D371" s="269">
        <v>0</v>
      </c>
      <c r="E371" s="269">
        <v>262000</v>
      </c>
      <c r="F371" s="269">
        <v>261500</v>
      </c>
      <c r="G371" s="272">
        <v>261500</v>
      </c>
      <c r="J371" s="285">
        <f t="shared" si="0"/>
        <v>262000</v>
      </c>
    </row>
    <row r="372" spans="1:10" x14ac:dyDescent="0.2">
      <c r="B372" s="118" t="s">
        <v>333</v>
      </c>
      <c r="C372" s="119" t="s">
        <v>334</v>
      </c>
      <c r="D372" s="269">
        <v>0</v>
      </c>
      <c r="E372" s="269">
        <v>2000</v>
      </c>
      <c r="F372" s="269">
        <v>2000</v>
      </c>
      <c r="G372" s="272">
        <v>2000</v>
      </c>
      <c r="J372" s="285">
        <f t="shared" si="0"/>
        <v>2000</v>
      </c>
    </row>
    <row r="373" spans="1:10" x14ac:dyDescent="0.2">
      <c r="B373" s="118" t="s">
        <v>335</v>
      </c>
      <c r="C373" s="119" t="s">
        <v>336</v>
      </c>
      <c r="D373" s="269">
        <v>0</v>
      </c>
      <c r="E373" s="269">
        <v>0</v>
      </c>
      <c r="F373" s="269">
        <v>0</v>
      </c>
      <c r="G373" s="272">
        <v>0</v>
      </c>
      <c r="J373" s="285">
        <f t="shared" si="0"/>
        <v>0</v>
      </c>
    </row>
    <row r="374" spans="1:10" x14ac:dyDescent="0.2">
      <c r="B374" s="118" t="s">
        <v>337</v>
      </c>
      <c r="C374" s="119" t="s">
        <v>338</v>
      </c>
      <c r="D374" s="269">
        <v>0</v>
      </c>
      <c r="E374" s="269">
        <v>0</v>
      </c>
      <c r="F374" s="269">
        <v>0</v>
      </c>
      <c r="G374" s="272">
        <v>0</v>
      </c>
      <c r="J374" s="285">
        <f t="shared" si="0"/>
        <v>0</v>
      </c>
    </row>
    <row r="375" spans="1:10" x14ac:dyDescent="0.2">
      <c r="B375" s="118" t="s">
        <v>339</v>
      </c>
      <c r="C375" s="119" t="s">
        <v>340</v>
      </c>
      <c r="D375" s="269">
        <v>0</v>
      </c>
      <c r="E375" s="269">
        <v>19000</v>
      </c>
      <c r="F375" s="269">
        <v>17500</v>
      </c>
      <c r="G375" s="272">
        <v>17500</v>
      </c>
      <c r="J375" s="285">
        <f t="shared" si="0"/>
        <v>19000</v>
      </c>
    </row>
    <row r="376" spans="1:10" x14ac:dyDescent="0.2">
      <c r="B376" s="118" t="s">
        <v>1367</v>
      </c>
      <c r="C376" s="119" t="s">
        <v>1368</v>
      </c>
      <c r="D376" s="269">
        <v>0</v>
      </c>
      <c r="E376" s="269">
        <v>0</v>
      </c>
      <c r="F376" s="269">
        <v>0</v>
      </c>
      <c r="G376" s="272">
        <v>0</v>
      </c>
      <c r="J376" s="285"/>
    </row>
    <row r="377" spans="1:10" s="50" customFormat="1" x14ac:dyDescent="0.2">
      <c r="A377"/>
      <c r="B377" s="118" t="s">
        <v>1015</v>
      </c>
      <c r="C377" s="119" t="s">
        <v>1109</v>
      </c>
      <c r="D377" s="269">
        <v>0</v>
      </c>
      <c r="E377" s="269">
        <v>249900</v>
      </c>
      <c r="F377" s="269">
        <v>348400</v>
      </c>
      <c r="G377" s="272">
        <v>348400</v>
      </c>
      <c r="J377" s="285">
        <f t="shared" si="0"/>
        <v>348400</v>
      </c>
    </row>
    <row r="378" spans="1:10" ht="13.5" thickBot="1" x14ac:dyDescent="0.25">
      <c r="B378" s="118"/>
      <c r="C378" s="119"/>
      <c r="D378" s="190"/>
      <c r="E378" s="190"/>
      <c r="F378" s="190"/>
      <c r="G378" s="190"/>
      <c r="J378" s="285">
        <f t="shared" si="0"/>
        <v>1</v>
      </c>
    </row>
    <row r="379" spans="1:10" ht="16.5" thickBot="1" x14ac:dyDescent="0.25">
      <c r="B379" s="8"/>
      <c r="C379" s="56" t="s">
        <v>1261</v>
      </c>
      <c r="D379" s="191">
        <v>0</v>
      </c>
      <c r="E379" s="191">
        <v>1120900</v>
      </c>
      <c r="F379" s="191">
        <v>1207200</v>
      </c>
      <c r="G379" s="191">
        <v>1207200</v>
      </c>
      <c r="J379" s="285">
        <f t="shared" si="0"/>
        <v>1207200</v>
      </c>
    </row>
    <row r="380" spans="1:10" ht="12.75" customHeight="1" x14ac:dyDescent="0.2">
      <c r="B380" s="8"/>
      <c r="C380" s="16"/>
      <c r="D380" s="190"/>
      <c r="E380" s="190"/>
      <c r="F380" s="190"/>
      <c r="G380" s="190"/>
      <c r="J380" s="285">
        <f t="shared" si="0"/>
        <v>1</v>
      </c>
    </row>
    <row r="381" spans="1:10" x14ac:dyDescent="0.2">
      <c r="B381" s="118" t="s">
        <v>342</v>
      </c>
      <c r="C381" s="119" t="s">
        <v>816</v>
      </c>
      <c r="D381" s="269">
        <v>0</v>
      </c>
      <c r="E381" s="269">
        <v>444100</v>
      </c>
      <c r="F381" s="269">
        <v>435100</v>
      </c>
      <c r="G381" s="190">
        <v>435100</v>
      </c>
      <c r="J381" s="285">
        <f t="shared" si="0"/>
        <v>444100</v>
      </c>
    </row>
    <row r="382" spans="1:10" x14ac:dyDescent="0.2">
      <c r="B382" s="118" t="s">
        <v>1016</v>
      </c>
      <c r="C382" s="119" t="s">
        <v>1109</v>
      </c>
      <c r="D382" s="269">
        <v>0</v>
      </c>
      <c r="E382" s="269">
        <v>287300</v>
      </c>
      <c r="F382" s="269">
        <v>264100</v>
      </c>
      <c r="G382" s="190">
        <v>264100</v>
      </c>
      <c r="J382" s="285">
        <f t="shared" si="0"/>
        <v>287300</v>
      </c>
    </row>
    <row r="383" spans="1:10" ht="13.5" thickBot="1" x14ac:dyDescent="0.25">
      <c r="B383" s="118"/>
      <c r="C383" s="119"/>
      <c r="D383" s="190"/>
      <c r="E383" s="190"/>
      <c r="F383" s="190"/>
      <c r="G383" s="190"/>
      <c r="J383" s="285">
        <f t="shared" si="0"/>
        <v>1</v>
      </c>
    </row>
    <row r="384" spans="1:10" ht="16.5" thickBot="1" x14ac:dyDescent="0.25">
      <c r="B384" s="118"/>
      <c r="C384" s="56" t="s">
        <v>341</v>
      </c>
      <c r="D384" s="191">
        <v>0</v>
      </c>
      <c r="E384" s="191">
        <v>731400</v>
      </c>
      <c r="F384" s="191">
        <v>699200</v>
      </c>
      <c r="G384" s="191">
        <v>699200</v>
      </c>
      <c r="J384" s="285">
        <f t="shared" si="0"/>
        <v>731400</v>
      </c>
    </row>
    <row r="385" spans="2:10" ht="15.75" x14ac:dyDescent="0.2">
      <c r="B385" s="188"/>
      <c r="C385" s="60"/>
      <c r="D385" s="193"/>
      <c r="E385" s="193"/>
      <c r="F385" s="194"/>
      <c r="G385" s="193"/>
      <c r="J385" s="285">
        <f t="shared" si="0"/>
        <v>1</v>
      </c>
    </row>
    <row r="386" spans="2:10" x14ac:dyDescent="0.2">
      <c r="B386" s="118" t="s">
        <v>503</v>
      </c>
      <c r="C386" s="118" t="s">
        <v>560</v>
      </c>
      <c r="D386" s="269">
        <v>0</v>
      </c>
      <c r="E386" s="269">
        <v>214200</v>
      </c>
      <c r="F386" s="269">
        <v>219800</v>
      </c>
      <c r="G386" s="190">
        <v>219800</v>
      </c>
      <c r="J386" s="285">
        <f>IF(E386="",1,IF(F386&gt;E386,F386,IF(G386&gt;E386,G386,E386)))</f>
        <v>219800</v>
      </c>
    </row>
    <row r="387" spans="2:10" x14ac:dyDescent="0.2">
      <c r="B387" s="118" t="s">
        <v>189</v>
      </c>
      <c r="C387" s="118" t="s">
        <v>188</v>
      </c>
      <c r="D387" s="269">
        <v>0</v>
      </c>
      <c r="E387" s="269">
        <v>0</v>
      </c>
      <c r="F387" s="269">
        <v>0</v>
      </c>
      <c r="G387" s="190">
        <v>0</v>
      </c>
      <c r="J387" s="285">
        <f>IF(E387="",1,IF(F387&gt;E387,F387,IF(G387&gt;E387,G387,E387)))</f>
        <v>0</v>
      </c>
    </row>
    <row r="388" spans="2:10" x14ac:dyDescent="0.2">
      <c r="B388" s="118" t="s">
        <v>128</v>
      </c>
      <c r="C388" s="118" t="s">
        <v>1109</v>
      </c>
      <c r="D388" s="269">
        <v>0</v>
      </c>
      <c r="E388" s="269">
        <v>187000</v>
      </c>
      <c r="F388" s="269">
        <v>99800</v>
      </c>
      <c r="G388" s="190">
        <v>99800</v>
      </c>
      <c r="J388" s="285">
        <f>IF(E388="",1,IF(F388&gt;E388,F388,IF(G388&gt;E388,G388,E388)))</f>
        <v>187000</v>
      </c>
    </row>
    <row r="389" spans="2:10" ht="13.5" thickBot="1" x14ac:dyDescent="0.25">
      <c r="B389" s="188"/>
      <c r="C389" s="185"/>
      <c r="D389" s="192"/>
      <c r="E389" s="192"/>
      <c r="F389" s="192"/>
      <c r="G389" s="192"/>
      <c r="J389" s="285">
        <f>IF(E389="",1,IF(F389&gt;E389,F389,IF(G389&gt;E389,G389,E389)))</f>
        <v>1</v>
      </c>
    </row>
    <row r="390" spans="2:10" ht="16.5" thickBot="1" x14ac:dyDescent="0.3">
      <c r="B390" s="188"/>
      <c r="C390" s="222" t="s">
        <v>736</v>
      </c>
      <c r="D390" s="191">
        <v>0</v>
      </c>
      <c r="E390" s="191">
        <v>401200</v>
      </c>
      <c r="F390" s="191">
        <v>319600</v>
      </c>
      <c r="G390" s="191">
        <v>319600</v>
      </c>
      <c r="J390" s="285">
        <f>IF(E390="",1,IF(F390&gt;E390,F390,IF(G390&gt;E390,G390,E390)))</f>
        <v>401200</v>
      </c>
    </row>
    <row r="391" spans="2:10" ht="13.5" thickBot="1" x14ac:dyDescent="0.25">
      <c r="B391" s="188"/>
      <c r="C391" s="187"/>
      <c r="D391" s="192"/>
      <c r="E391" s="192"/>
      <c r="F391" s="192"/>
      <c r="G391" s="192"/>
    </row>
    <row r="392" spans="2:10" ht="16.5" thickBot="1" x14ac:dyDescent="0.3">
      <c r="B392" s="12"/>
      <c r="C392" s="59" t="s">
        <v>47</v>
      </c>
      <c r="D392" s="210">
        <v>0</v>
      </c>
      <c r="E392" s="210">
        <v>7515700</v>
      </c>
      <c r="F392" s="210">
        <v>7622900</v>
      </c>
      <c r="G392" s="210">
        <v>7622900</v>
      </c>
    </row>
  </sheetData>
  <mergeCells count="3">
    <mergeCell ref="B315:G315"/>
    <mergeCell ref="D316:E316"/>
    <mergeCell ref="F316:G316"/>
  </mergeCells>
  <phoneticPr fontId="0" type="noConversion"/>
  <pageMargins left="0.74803149606299213" right="0.74803149606299213" top="0.98425196850393704" bottom="0.98425196850393704" header="0.51181102362204722" footer="0.51181102362204722"/>
  <pageSetup scale="95" firstPageNumber="40" fitToHeight="0" orientation="portrait" r:id="rId1"/>
  <headerFooter alignWithMargins="0">
    <oddFooter>&amp;C&amp;P</oddFooter>
  </headerFooter>
  <rowBreaks count="1" manualBreakCount="1">
    <brk id="355" min="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08"/>
  <sheetViews>
    <sheetView topLeftCell="B42" workbookViewId="0">
      <selection activeCell="F108" sqref="F108"/>
    </sheetView>
  </sheetViews>
  <sheetFormatPr defaultRowHeight="12.75" x14ac:dyDescent="0.2"/>
  <cols>
    <col min="1" max="1" width="14.28515625" style="50" hidden="1" customWidth="1"/>
    <col min="2" max="2" width="40.7109375" customWidth="1"/>
    <col min="3" max="6" width="12.7109375" customWidth="1"/>
  </cols>
  <sheetData>
    <row r="1" spans="1:5" ht="15.75" hidden="1" x14ac:dyDescent="0.25">
      <c r="A1" s="10" t="s">
        <v>1855</v>
      </c>
      <c r="B1" s="1"/>
      <c r="C1" s="1"/>
      <c r="D1" s="1"/>
      <c r="E1" s="1"/>
    </row>
    <row r="2" spans="1:5" ht="15.75" hidden="1" x14ac:dyDescent="0.25">
      <c r="A2" s="10" t="s">
        <v>1017</v>
      </c>
      <c r="B2" s="1"/>
      <c r="C2" s="1"/>
      <c r="D2" s="1"/>
      <c r="E2" s="1"/>
    </row>
    <row r="3" spans="1:5" ht="15.75" hidden="1" x14ac:dyDescent="0.25">
      <c r="A3" s="10" t="s">
        <v>516</v>
      </c>
      <c r="B3" s="1"/>
      <c r="C3" s="255" t="s">
        <v>1018</v>
      </c>
      <c r="D3" s="255" t="s">
        <v>1018</v>
      </c>
      <c r="E3" s="255" t="s">
        <v>1018</v>
      </c>
    </row>
    <row r="4" spans="1:5" ht="15.75" hidden="1" x14ac:dyDescent="0.25">
      <c r="A4" s="10" t="s">
        <v>1021</v>
      </c>
      <c r="B4" s="1"/>
      <c r="C4" s="255" t="str">
        <f>CONCATENATE("BUD",NOTES!$D$7)</f>
        <v>BUD2021</v>
      </c>
      <c r="D4" s="255" t="str">
        <f>CONCATENATE("BUD",NOTES!$D$7)</f>
        <v>BUD2021</v>
      </c>
      <c r="E4" s="255" t="str">
        <f>CONCATENATE("BUD",NOTES!$D$7-1)</f>
        <v>BUD2020</v>
      </c>
    </row>
    <row r="5" spans="1:5" ht="15.75" hidden="1" x14ac:dyDescent="0.25">
      <c r="A5" s="10" t="s">
        <v>1019</v>
      </c>
      <c r="B5" s="1"/>
      <c r="C5" s="10">
        <v>10</v>
      </c>
      <c r="D5" s="10">
        <v>20</v>
      </c>
      <c r="E5" s="10">
        <v>10</v>
      </c>
    </row>
    <row r="6" spans="1:5" ht="15.75" hidden="1" x14ac:dyDescent="0.25">
      <c r="A6" s="10" t="s">
        <v>1020</v>
      </c>
      <c r="B6" s="1"/>
      <c r="C6" s="10" t="s">
        <v>82</v>
      </c>
      <c r="D6" s="10" t="s">
        <v>82</v>
      </c>
      <c r="E6" s="10" t="s">
        <v>82</v>
      </c>
    </row>
    <row r="7" spans="1:5" x14ac:dyDescent="0.2">
      <c r="A7"/>
      <c r="C7" s="130"/>
      <c r="D7" s="130"/>
      <c r="E7" s="130"/>
    </row>
    <row r="8" spans="1:5" ht="15.75" hidden="1" x14ac:dyDescent="0.25">
      <c r="A8" s="10" t="s">
        <v>1856</v>
      </c>
      <c r="B8" s="1"/>
      <c r="C8" s="1"/>
      <c r="D8" s="1"/>
      <c r="E8" s="1"/>
    </row>
    <row r="9" spans="1:5" ht="15.75" hidden="1" x14ac:dyDescent="0.25">
      <c r="A9" s="10" t="s">
        <v>1025</v>
      </c>
      <c r="B9" s="1"/>
      <c r="C9" s="1"/>
      <c r="D9" s="1"/>
      <c r="E9" s="1"/>
    </row>
    <row r="10" spans="1:5" ht="15.75" hidden="1" x14ac:dyDescent="0.25">
      <c r="A10" s="10" t="s">
        <v>83</v>
      </c>
      <c r="B10" s="1"/>
      <c r="C10" s="255" t="s">
        <v>1018</v>
      </c>
      <c r="D10" s="255" t="s">
        <v>1018</v>
      </c>
      <c r="E10" s="255" t="s">
        <v>1018</v>
      </c>
    </row>
    <row r="11" spans="1:5" ht="15.75" hidden="1" x14ac:dyDescent="0.25">
      <c r="A11" s="10" t="s">
        <v>1026</v>
      </c>
      <c r="B11" s="1"/>
      <c r="C11" s="255" t="str">
        <f>CONCATENATE("BUD",NOTES!$D$7)</f>
        <v>BUD2021</v>
      </c>
      <c r="D11" s="255" t="str">
        <f>CONCATENATE("BUD",NOTES!$D$7)</f>
        <v>BUD2021</v>
      </c>
      <c r="E11" s="255" t="str">
        <f>CONCATENATE("BUD",NOTES!$D$7-1)</f>
        <v>BUD2020</v>
      </c>
    </row>
    <row r="12" spans="1:5" ht="15.75" hidden="1" x14ac:dyDescent="0.25">
      <c r="A12" s="10" t="s">
        <v>1027</v>
      </c>
      <c r="B12" s="1"/>
      <c r="C12" s="10">
        <v>10</v>
      </c>
      <c r="D12" s="10">
        <v>20</v>
      </c>
      <c r="E12" s="10">
        <v>10</v>
      </c>
    </row>
    <row r="13" spans="1:5" ht="15.75" hidden="1" x14ac:dyDescent="0.25">
      <c r="A13" s="10" t="s">
        <v>1028</v>
      </c>
      <c r="B13" s="1"/>
      <c r="C13" s="10" t="s">
        <v>82</v>
      </c>
      <c r="D13" s="10" t="s">
        <v>82</v>
      </c>
      <c r="E13" s="10" t="s">
        <v>82</v>
      </c>
    </row>
    <row r="14" spans="1:5" x14ac:dyDescent="0.2">
      <c r="A14"/>
      <c r="C14" s="130"/>
      <c r="D14" s="130"/>
      <c r="E14" s="130"/>
    </row>
    <row r="15" spans="1:5" ht="15.75" hidden="1" x14ac:dyDescent="0.25">
      <c r="A15" s="10" t="s">
        <v>1857</v>
      </c>
      <c r="B15" s="1"/>
      <c r="C15" s="1"/>
      <c r="D15" s="1"/>
      <c r="E15" s="1"/>
    </row>
    <row r="16" spans="1:5" ht="15.75" hidden="1" x14ac:dyDescent="0.25">
      <c r="A16" s="10" t="s">
        <v>1029</v>
      </c>
      <c r="B16" s="1"/>
      <c r="C16" s="1"/>
      <c r="D16" s="1"/>
      <c r="E16" s="1"/>
    </row>
    <row r="17" spans="1:5" ht="15.75" hidden="1" x14ac:dyDescent="0.25">
      <c r="A17" s="10" t="s">
        <v>84</v>
      </c>
      <c r="B17" s="1"/>
      <c r="C17" s="255" t="s">
        <v>1018</v>
      </c>
      <c r="D17" s="255" t="s">
        <v>1018</v>
      </c>
      <c r="E17" s="255" t="s">
        <v>1018</v>
      </c>
    </row>
    <row r="18" spans="1:5" ht="15.75" hidden="1" x14ac:dyDescent="0.25">
      <c r="A18" s="10" t="s">
        <v>1030</v>
      </c>
      <c r="B18" s="1"/>
      <c r="C18" s="255" t="str">
        <f>CONCATENATE("BUD",NOTES!$D$7)</f>
        <v>BUD2021</v>
      </c>
      <c r="D18" s="255" t="str">
        <f>CONCATENATE("BUD",NOTES!$D$7)</f>
        <v>BUD2021</v>
      </c>
      <c r="E18" s="255" t="str">
        <f>CONCATENATE("BUD",NOTES!$D$7-1)</f>
        <v>BUD2020</v>
      </c>
    </row>
    <row r="19" spans="1:5" ht="15.75" hidden="1" x14ac:dyDescent="0.25">
      <c r="A19" s="10" t="s">
        <v>1031</v>
      </c>
      <c r="B19" s="1"/>
      <c r="C19" s="10">
        <v>10</v>
      </c>
      <c r="D19" s="10">
        <v>20</v>
      </c>
      <c r="E19" s="10">
        <v>10</v>
      </c>
    </row>
    <row r="20" spans="1:5" ht="15.75" hidden="1" x14ac:dyDescent="0.25">
      <c r="A20" s="10" t="s">
        <v>1032</v>
      </c>
      <c r="B20" s="1"/>
      <c r="C20" s="10" t="s">
        <v>82</v>
      </c>
      <c r="D20" s="10" t="s">
        <v>82</v>
      </c>
      <c r="E20" s="10" t="s">
        <v>82</v>
      </c>
    </row>
    <row r="21" spans="1:5" x14ac:dyDescent="0.2">
      <c r="A21" s="75"/>
      <c r="B21" s="75"/>
      <c r="C21" s="129"/>
      <c r="D21" s="94"/>
      <c r="E21" s="129"/>
    </row>
    <row r="22" spans="1:5" ht="15.75" hidden="1" x14ac:dyDescent="0.25">
      <c r="A22" s="10" t="s">
        <v>1858</v>
      </c>
      <c r="B22" s="1"/>
      <c r="C22" s="1"/>
      <c r="D22" s="1"/>
      <c r="E22" s="1"/>
    </row>
    <row r="23" spans="1:5" ht="15.75" hidden="1" x14ac:dyDescent="0.25">
      <c r="A23" s="10" t="s">
        <v>1149</v>
      </c>
      <c r="B23" s="1"/>
      <c r="C23" s="1"/>
      <c r="D23" s="1"/>
      <c r="E23" s="1"/>
    </row>
    <row r="24" spans="1:5" ht="15.75" hidden="1" x14ac:dyDescent="0.25">
      <c r="A24" s="10" t="s">
        <v>86</v>
      </c>
      <c r="B24" s="1"/>
      <c r="C24" s="255" t="s">
        <v>1018</v>
      </c>
      <c r="D24" s="255" t="s">
        <v>1018</v>
      </c>
      <c r="E24" s="255" t="s">
        <v>1018</v>
      </c>
    </row>
    <row r="25" spans="1:5" ht="15.75" hidden="1" x14ac:dyDescent="0.25">
      <c r="A25" s="10" t="s">
        <v>1150</v>
      </c>
      <c r="B25" s="1"/>
      <c r="C25" s="255" t="str">
        <f>CONCATENATE("BUD",NOTES!$D$7)</f>
        <v>BUD2021</v>
      </c>
      <c r="D25" s="255" t="str">
        <f>CONCATENATE("BUD",NOTES!$D$7)</f>
        <v>BUD2021</v>
      </c>
      <c r="E25" s="255" t="str">
        <f>CONCATENATE("BUD",NOTES!$D$7-1)</f>
        <v>BUD2020</v>
      </c>
    </row>
    <row r="26" spans="1:5" ht="15.75" hidden="1" x14ac:dyDescent="0.25">
      <c r="A26" s="10" t="s">
        <v>1151</v>
      </c>
      <c r="B26" s="1"/>
      <c r="C26" s="10">
        <v>10</v>
      </c>
      <c r="D26" s="10">
        <v>20</v>
      </c>
      <c r="E26" s="10">
        <v>10</v>
      </c>
    </row>
    <row r="27" spans="1:5" ht="15.75" hidden="1" x14ac:dyDescent="0.25">
      <c r="A27" s="10" t="s">
        <v>1152</v>
      </c>
      <c r="B27" s="1"/>
      <c r="C27" s="10" t="s">
        <v>82</v>
      </c>
      <c r="D27" s="10" t="s">
        <v>82</v>
      </c>
      <c r="E27" s="10" t="s">
        <v>82</v>
      </c>
    </row>
    <row r="28" spans="1:5" x14ac:dyDescent="0.2">
      <c r="A28" s="75"/>
      <c r="B28" s="75"/>
      <c r="C28" s="129"/>
      <c r="D28" s="129"/>
      <c r="E28" s="129"/>
    </row>
    <row r="29" spans="1:5" ht="15.75" hidden="1" x14ac:dyDescent="0.25">
      <c r="A29" s="10" t="s">
        <v>1859</v>
      </c>
      <c r="B29" s="1"/>
      <c r="C29" s="1"/>
      <c r="D29" s="1"/>
      <c r="E29" s="1"/>
    </row>
    <row r="30" spans="1:5" ht="15.75" hidden="1" x14ac:dyDescent="0.25">
      <c r="A30" s="10" t="s">
        <v>532</v>
      </c>
      <c r="B30" s="1"/>
      <c r="C30" s="1"/>
      <c r="D30" s="1"/>
      <c r="E30" s="1"/>
    </row>
    <row r="31" spans="1:5" ht="15.75" hidden="1" x14ac:dyDescent="0.25">
      <c r="A31" s="10" t="s">
        <v>90</v>
      </c>
      <c r="B31" s="1"/>
      <c r="C31" s="255" t="s">
        <v>1018</v>
      </c>
      <c r="D31" s="255" t="s">
        <v>1018</v>
      </c>
      <c r="E31" s="255" t="s">
        <v>1018</v>
      </c>
    </row>
    <row r="32" spans="1:5" ht="15.75" hidden="1" x14ac:dyDescent="0.25">
      <c r="A32" s="10" t="s">
        <v>533</v>
      </c>
      <c r="B32" s="1"/>
      <c r="C32" s="255" t="str">
        <f>CONCATENATE("BUD",NOTES!$D$7)</f>
        <v>BUD2021</v>
      </c>
      <c r="D32" s="255" t="str">
        <f>CONCATENATE("BUD",NOTES!$D$7)</f>
        <v>BUD2021</v>
      </c>
      <c r="E32" s="255" t="str">
        <f>CONCATENATE("BUD",NOTES!$D$7-1)</f>
        <v>BUD2020</v>
      </c>
    </row>
    <row r="33" spans="1:5" ht="15.75" hidden="1" x14ac:dyDescent="0.25">
      <c r="A33" s="10" t="s">
        <v>534</v>
      </c>
      <c r="B33" s="1"/>
      <c r="C33" s="10">
        <v>10</v>
      </c>
      <c r="D33" s="10">
        <v>20</v>
      </c>
      <c r="E33" s="10">
        <v>10</v>
      </c>
    </row>
    <row r="34" spans="1:5" ht="15.75" hidden="1" x14ac:dyDescent="0.25">
      <c r="A34" s="10" t="s">
        <v>535</v>
      </c>
      <c r="B34" s="1"/>
      <c r="C34" s="10" t="s">
        <v>82</v>
      </c>
      <c r="D34" s="10" t="s">
        <v>82</v>
      </c>
      <c r="E34" s="10" t="s">
        <v>82</v>
      </c>
    </row>
    <row r="35" spans="1:5" x14ac:dyDescent="0.2">
      <c r="A35" s="75"/>
      <c r="B35" s="75"/>
      <c r="C35" s="129"/>
      <c r="D35" s="129"/>
      <c r="E35" s="129"/>
    </row>
    <row r="36" spans="1:5" ht="15.75" hidden="1" x14ac:dyDescent="0.25">
      <c r="A36" s="10" t="s">
        <v>1860</v>
      </c>
      <c r="B36" s="1"/>
      <c r="C36" s="1"/>
      <c r="D36" s="1"/>
      <c r="E36" s="1"/>
    </row>
    <row r="37" spans="1:5" ht="15.75" hidden="1" x14ac:dyDescent="0.25">
      <c r="A37" s="10" t="s">
        <v>536</v>
      </c>
      <c r="B37" s="1"/>
      <c r="C37" s="1"/>
      <c r="D37" s="1"/>
      <c r="E37" s="1"/>
    </row>
    <row r="38" spans="1:5" ht="15.75" hidden="1" x14ac:dyDescent="0.25">
      <c r="A38" s="10" t="s">
        <v>92</v>
      </c>
      <c r="B38" s="1"/>
      <c r="C38" s="255" t="s">
        <v>1018</v>
      </c>
      <c r="D38" s="255" t="s">
        <v>1018</v>
      </c>
      <c r="E38" s="255" t="s">
        <v>1018</v>
      </c>
    </row>
    <row r="39" spans="1:5" ht="15.75" hidden="1" x14ac:dyDescent="0.25">
      <c r="A39" s="10" t="s">
        <v>537</v>
      </c>
      <c r="B39" s="1"/>
      <c r="C39" s="255" t="str">
        <f>CONCATENATE("BUD",NOTES!$D$7)</f>
        <v>BUD2021</v>
      </c>
      <c r="D39" s="255" t="str">
        <f>CONCATENATE("BUD",NOTES!$D$7)</f>
        <v>BUD2021</v>
      </c>
      <c r="E39" s="255" t="str">
        <f>CONCATENATE("BUD",NOTES!$D$7-1)</f>
        <v>BUD2020</v>
      </c>
    </row>
    <row r="40" spans="1:5" ht="15.75" hidden="1" x14ac:dyDescent="0.25">
      <c r="A40" s="10" t="s">
        <v>538</v>
      </c>
      <c r="B40" s="1"/>
      <c r="C40" s="10">
        <v>10</v>
      </c>
      <c r="D40" s="10">
        <v>20</v>
      </c>
      <c r="E40" s="10">
        <v>10</v>
      </c>
    </row>
    <row r="41" spans="1:5" ht="15.75" hidden="1" x14ac:dyDescent="0.25">
      <c r="A41" s="10" t="s">
        <v>539</v>
      </c>
      <c r="B41" s="1"/>
      <c r="C41" s="10" t="s">
        <v>82</v>
      </c>
      <c r="D41" s="10" t="s">
        <v>82</v>
      </c>
      <c r="E41" s="10" t="s">
        <v>82</v>
      </c>
    </row>
    <row r="42" spans="1:5" x14ac:dyDescent="0.2">
      <c r="A42" s="75"/>
      <c r="B42" s="75"/>
      <c r="C42" s="129"/>
      <c r="D42" s="129"/>
      <c r="E42" s="129"/>
    </row>
    <row r="43" spans="1:5" ht="15.75" hidden="1" x14ac:dyDescent="0.25">
      <c r="A43" s="10" t="s">
        <v>1861</v>
      </c>
      <c r="B43" s="1"/>
      <c r="C43" s="1"/>
      <c r="D43" s="1"/>
      <c r="E43" s="1"/>
    </row>
    <row r="44" spans="1:5" ht="15.75" hidden="1" x14ac:dyDescent="0.25">
      <c r="A44" s="10" t="s">
        <v>540</v>
      </c>
      <c r="B44" s="1"/>
      <c r="C44" s="1"/>
      <c r="D44" s="1"/>
      <c r="E44" s="1"/>
    </row>
    <row r="45" spans="1:5" ht="15.75" hidden="1" x14ac:dyDescent="0.25">
      <c r="A45" s="10" t="s">
        <v>94</v>
      </c>
      <c r="B45" s="1"/>
      <c r="C45" s="255" t="s">
        <v>1018</v>
      </c>
      <c r="D45" s="255" t="s">
        <v>1018</v>
      </c>
      <c r="E45" s="255" t="s">
        <v>1018</v>
      </c>
    </row>
    <row r="46" spans="1:5" ht="15.75" hidden="1" x14ac:dyDescent="0.25">
      <c r="A46" s="10" t="s">
        <v>541</v>
      </c>
      <c r="B46" s="1"/>
      <c r="C46" s="255" t="str">
        <f>CONCATENATE("BUD",NOTES!$D$7)</f>
        <v>BUD2021</v>
      </c>
      <c r="D46" s="255" t="str">
        <f>CONCATENATE("BUD",NOTES!$D$7)</f>
        <v>BUD2021</v>
      </c>
      <c r="E46" s="255" t="str">
        <f>CONCATENATE("BUD",NOTES!$D$7-1)</f>
        <v>BUD2020</v>
      </c>
    </row>
    <row r="47" spans="1:5" ht="15.75" hidden="1" x14ac:dyDescent="0.25">
      <c r="A47" s="10" t="s">
        <v>542</v>
      </c>
      <c r="B47" s="1"/>
      <c r="C47" s="10">
        <v>10</v>
      </c>
      <c r="D47" s="10">
        <v>20</v>
      </c>
      <c r="E47" s="10">
        <v>10</v>
      </c>
    </row>
    <row r="48" spans="1:5" ht="15.75" hidden="1" x14ac:dyDescent="0.25">
      <c r="A48" s="10" t="s">
        <v>543</v>
      </c>
      <c r="B48" s="1"/>
      <c r="C48" s="10" t="s">
        <v>82</v>
      </c>
      <c r="D48" s="10" t="s">
        <v>82</v>
      </c>
      <c r="E48" s="10" t="s">
        <v>82</v>
      </c>
    </row>
    <row r="49" spans="1:5" x14ac:dyDescent="0.2">
      <c r="A49" s="75"/>
      <c r="B49" s="75"/>
      <c r="C49" s="75"/>
      <c r="D49" s="75"/>
    </row>
    <row r="50" spans="1:5" ht="15.75" hidden="1" x14ac:dyDescent="0.25">
      <c r="A50" s="10" t="s">
        <v>1862</v>
      </c>
      <c r="B50" s="1"/>
      <c r="C50" s="1"/>
      <c r="D50" s="1"/>
      <c r="E50" s="1"/>
    </row>
    <row r="51" spans="1:5" ht="15.75" hidden="1" x14ac:dyDescent="0.25">
      <c r="A51" s="10" t="s">
        <v>544</v>
      </c>
      <c r="B51" s="1"/>
      <c r="C51" s="1"/>
      <c r="D51" s="1"/>
      <c r="E51" s="1"/>
    </row>
    <row r="52" spans="1:5" ht="15.75" hidden="1" x14ac:dyDescent="0.25">
      <c r="A52" s="10" t="s">
        <v>98</v>
      </c>
      <c r="B52" s="1"/>
      <c r="C52" s="255" t="s">
        <v>1018</v>
      </c>
      <c r="D52" s="255" t="s">
        <v>1018</v>
      </c>
      <c r="E52" s="255" t="s">
        <v>1018</v>
      </c>
    </row>
    <row r="53" spans="1:5" ht="15.75" hidden="1" x14ac:dyDescent="0.25">
      <c r="A53" s="10" t="s">
        <v>545</v>
      </c>
      <c r="B53" s="1"/>
      <c r="C53" s="255" t="str">
        <f>CONCATENATE("BUD",NOTES!$D$7)</f>
        <v>BUD2021</v>
      </c>
      <c r="D53" s="255" t="str">
        <f>CONCATENATE("BUD",NOTES!$D$7)</f>
        <v>BUD2021</v>
      </c>
      <c r="E53" s="255" t="str">
        <f>CONCATENATE("BUD",NOTES!$D$7-1)</f>
        <v>BUD2020</v>
      </c>
    </row>
    <row r="54" spans="1:5" ht="15.75" hidden="1" x14ac:dyDescent="0.25">
      <c r="A54" s="10" t="s">
        <v>546</v>
      </c>
      <c r="B54" s="1"/>
      <c r="C54" s="10">
        <v>10</v>
      </c>
      <c r="D54" s="10">
        <v>20</v>
      </c>
      <c r="E54" s="10">
        <v>10</v>
      </c>
    </row>
    <row r="55" spans="1:5" ht="15.75" hidden="1" x14ac:dyDescent="0.25">
      <c r="A55" s="10" t="s">
        <v>547</v>
      </c>
      <c r="B55" s="1"/>
      <c r="C55" s="10" t="s">
        <v>82</v>
      </c>
      <c r="D55" s="10" t="s">
        <v>82</v>
      </c>
      <c r="E55" s="10" t="s">
        <v>82</v>
      </c>
    </row>
    <row r="56" spans="1:5" x14ac:dyDescent="0.2">
      <c r="A56" s="75"/>
      <c r="B56" s="75"/>
      <c r="C56" s="75"/>
      <c r="D56" s="75"/>
    </row>
    <row r="57" spans="1:5" ht="15.75" hidden="1" x14ac:dyDescent="0.25">
      <c r="A57" s="10" t="s">
        <v>1914</v>
      </c>
      <c r="B57" s="1"/>
      <c r="C57" s="1"/>
      <c r="D57" s="1"/>
      <c r="E57" s="1"/>
    </row>
    <row r="58" spans="1:5" ht="15.75" hidden="1" x14ac:dyDescent="0.25">
      <c r="A58" s="10" t="s">
        <v>901</v>
      </c>
      <c r="B58" s="1"/>
      <c r="C58" s="1"/>
      <c r="D58" s="1"/>
      <c r="E58" s="1"/>
    </row>
    <row r="59" spans="1:5" ht="15.75" hidden="1" x14ac:dyDescent="0.25">
      <c r="A59" s="10" t="s">
        <v>100</v>
      </c>
      <c r="B59" s="1"/>
      <c r="C59" s="255" t="s">
        <v>1018</v>
      </c>
      <c r="D59" s="255" t="s">
        <v>1018</v>
      </c>
      <c r="E59" s="255" t="s">
        <v>1018</v>
      </c>
    </row>
    <row r="60" spans="1:5" ht="15.75" hidden="1" x14ac:dyDescent="0.25">
      <c r="A60" s="10" t="s">
        <v>902</v>
      </c>
      <c r="B60" s="1"/>
      <c r="C60" s="255" t="str">
        <f>CONCATENATE("BUD",NOTES!$D$7)</f>
        <v>BUD2021</v>
      </c>
      <c r="D60" s="255" t="str">
        <f>CONCATENATE("BUD",NOTES!$D$7)</f>
        <v>BUD2021</v>
      </c>
      <c r="E60" s="255" t="str">
        <f>CONCATENATE("BUD",NOTES!$D$7-1)</f>
        <v>BUD2020</v>
      </c>
    </row>
    <row r="61" spans="1:5" ht="15.75" hidden="1" x14ac:dyDescent="0.25">
      <c r="A61" s="10" t="s">
        <v>903</v>
      </c>
      <c r="B61" s="1"/>
      <c r="C61" s="10">
        <v>10</v>
      </c>
      <c r="D61" s="10">
        <v>20</v>
      </c>
      <c r="E61" s="10">
        <v>10</v>
      </c>
    </row>
    <row r="62" spans="1:5" ht="15.75" hidden="1" x14ac:dyDescent="0.25">
      <c r="A62" s="10" t="s">
        <v>904</v>
      </c>
      <c r="B62" s="1"/>
      <c r="C62" s="10" t="s">
        <v>82</v>
      </c>
      <c r="D62" s="10" t="s">
        <v>82</v>
      </c>
      <c r="E62" s="10" t="s">
        <v>82</v>
      </c>
    </row>
    <row r="63" spans="1:5" ht="15.75" x14ac:dyDescent="0.25">
      <c r="A63" s="10"/>
      <c r="B63" s="1"/>
      <c r="C63" s="10"/>
      <c r="D63" s="10"/>
      <c r="E63" s="10"/>
    </row>
    <row r="64" spans="1:5" ht="15.75" hidden="1" x14ac:dyDescent="0.25">
      <c r="A64" s="10" t="s">
        <v>1863</v>
      </c>
      <c r="B64" s="1"/>
      <c r="C64" s="1"/>
      <c r="D64" s="1"/>
      <c r="E64" s="1"/>
    </row>
    <row r="65" spans="1:5" ht="15.75" hidden="1" x14ac:dyDescent="0.25">
      <c r="A65" s="10" t="s">
        <v>905</v>
      </c>
      <c r="B65" s="1"/>
      <c r="C65" s="1"/>
      <c r="D65" s="1"/>
      <c r="E65" s="1"/>
    </row>
    <row r="66" spans="1:5" ht="15.75" hidden="1" x14ac:dyDescent="0.25">
      <c r="A66" s="10" t="s">
        <v>102</v>
      </c>
      <c r="B66" s="1"/>
      <c r="C66" s="255" t="s">
        <v>1018</v>
      </c>
      <c r="D66" s="255" t="s">
        <v>1018</v>
      </c>
      <c r="E66" s="255" t="s">
        <v>1018</v>
      </c>
    </row>
    <row r="67" spans="1:5" ht="15.75" hidden="1" x14ac:dyDescent="0.25">
      <c r="A67" s="10" t="s">
        <v>906</v>
      </c>
      <c r="B67" s="1"/>
      <c r="C67" s="255" t="str">
        <f>CONCATENATE("BUD",NOTES!$D$7)</f>
        <v>BUD2021</v>
      </c>
      <c r="D67" s="255" t="str">
        <f>CONCATENATE("BUD",NOTES!$D$7)</f>
        <v>BUD2021</v>
      </c>
      <c r="E67" s="255" t="str">
        <f>CONCATENATE("BUD",NOTES!$D$7-1)</f>
        <v>BUD2020</v>
      </c>
    </row>
    <row r="68" spans="1:5" ht="15.75" hidden="1" x14ac:dyDescent="0.25">
      <c r="A68" s="10" t="s">
        <v>907</v>
      </c>
      <c r="B68" s="1"/>
      <c r="C68" s="10">
        <v>10</v>
      </c>
      <c r="D68" s="10">
        <v>20</v>
      </c>
      <c r="E68" s="10">
        <v>10</v>
      </c>
    </row>
    <row r="69" spans="1:5" ht="15.75" hidden="1" x14ac:dyDescent="0.25">
      <c r="A69" s="10" t="s">
        <v>908</v>
      </c>
      <c r="B69" s="1"/>
      <c r="C69" s="10" t="s">
        <v>82</v>
      </c>
      <c r="D69" s="10" t="s">
        <v>82</v>
      </c>
      <c r="E69" s="10" t="s">
        <v>82</v>
      </c>
    </row>
    <row r="70" spans="1:5" x14ac:dyDescent="0.2">
      <c r="A70" s="75"/>
      <c r="B70" s="75"/>
      <c r="C70" s="75"/>
      <c r="D70" s="75"/>
    </row>
    <row r="71" spans="1:5" hidden="1" x14ac:dyDescent="0.2">
      <c r="A71" t="s">
        <v>474</v>
      </c>
      <c r="B71" s="75"/>
      <c r="C71" s="75">
        <v>0</v>
      </c>
      <c r="D71" s="75">
        <v>1274600</v>
      </c>
      <c r="E71">
        <v>977500</v>
      </c>
    </row>
    <row r="72" spans="1:5" hidden="1" x14ac:dyDescent="0.2">
      <c r="A72" t="s">
        <v>475</v>
      </c>
      <c r="B72" s="75"/>
      <c r="C72" s="75">
        <v>0</v>
      </c>
      <c r="D72" s="75">
        <v>0</v>
      </c>
      <c r="E72">
        <v>0</v>
      </c>
    </row>
    <row r="73" spans="1:5" hidden="1" x14ac:dyDescent="0.2">
      <c r="A73" t="s">
        <v>476</v>
      </c>
      <c r="B73" s="75"/>
      <c r="C73" s="75">
        <v>0</v>
      </c>
      <c r="D73" s="75">
        <v>0</v>
      </c>
      <c r="E73">
        <v>0</v>
      </c>
    </row>
    <row r="74" spans="1:5" hidden="1" x14ac:dyDescent="0.2">
      <c r="A74" t="s">
        <v>477</v>
      </c>
      <c r="B74" s="75"/>
      <c r="C74" s="75">
        <v>0</v>
      </c>
      <c r="D74" s="75">
        <v>0</v>
      </c>
      <c r="E74">
        <v>0</v>
      </c>
    </row>
    <row r="75" spans="1:5" hidden="1" x14ac:dyDescent="0.2">
      <c r="A75" t="s">
        <v>479</v>
      </c>
      <c r="B75" s="75"/>
      <c r="C75" s="75">
        <v>0</v>
      </c>
      <c r="D75" s="75">
        <v>0</v>
      </c>
      <c r="E75">
        <v>0</v>
      </c>
    </row>
    <row r="76" spans="1:5" hidden="1" x14ac:dyDescent="0.2">
      <c r="A76" t="s">
        <v>696</v>
      </c>
      <c r="B76" s="75"/>
      <c r="C76" s="75">
        <v>0</v>
      </c>
      <c r="D76" s="75">
        <v>46827.49</v>
      </c>
      <c r="E76">
        <v>42150.46</v>
      </c>
    </row>
    <row r="77" spans="1:5" hidden="1" x14ac:dyDescent="0.2">
      <c r="A77" t="s">
        <v>697</v>
      </c>
      <c r="B77" s="37"/>
      <c r="C77" s="37">
        <v>0</v>
      </c>
      <c r="D77" s="37">
        <v>0</v>
      </c>
      <c r="E77">
        <v>0</v>
      </c>
    </row>
    <row r="78" spans="1:5" hidden="1" x14ac:dyDescent="0.2">
      <c r="A78" t="s">
        <v>169</v>
      </c>
      <c r="B78" s="75"/>
      <c r="C78" s="75">
        <v>0</v>
      </c>
      <c r="D78" s="75">
        <v>0</v>
      </c>
      <c r="E78">
        <v>0</v>
      </c>
    </row>
    <row r="79" spans="1:5" hidden="1" x14ac:dyDescent="0.2">
      <c r="A79" t="s">
        <v>170</v>
      </c>
      <c r="C79">
        <v>0</v>
      </c>
      <c r="D79">
        <v>534300</v>
      </c>
      <c r="E79">
        <v>151300</v>
      </c>
    </row>
    <row r="80" spans="1:5" hidden="1" x14ac:dyDescent="0.2">
      <c r="A80" s="73" t="s">
        <v>177</v>
      </c>
      <c r="C80">
        <v>0</v>
      </c>
      <c r="D80" s="75">
        <v>125000</v>
      </c>
      <c r="E80">
        <v>170000</v>
      </c>
    </row>
    <row r="81" spans="2:9" ht="13.5" thickBot="1" x14ac:dyDescent="0.25"/>
    <row r="82" spans="2:9" ht="16.5" thickBot="1" x14ac:dyDescent="0.3">
      <c r="B82" s="387" t="s">
        <v>117</v>
      </c>
      <c r="C82" s="388"/>
      <c r="D82" s="388"/>
      <c r="E82" s="388"/>
      <c r="F82" s="389"/>
    </row>
    <row r="83" spans="2:9" ht="16.5" thickBot="1" x14ac:dyDescent="0.3">
      <c r="B83" s="26"/>
      <c r="C83" s="408">
        <f>NOTES!$D$7</f>
        <v>2021</v>
      </c>
      <c r="D83" s="409"/>
      <c r="E83" s="408">
        <f>NOTES!$D$7-1</f>
        <v>2020</v>
      </c>
      <c r="F83" s="409"/>
    </row>
    <row r="84" spans="2:9" ht="39.75" thickBot="1" x14ac:dyDescent="0.3">
      <c r="B84" s="30" t="s">
        <v>1269</v>
      </c>
      <c r="C84" s="242" t="s">
        <v>1263</v>
      </c>
      <c r="D84" s="242" t="s">
        <v>1359</v>
      </c>
      <c r="E84" s="242" t="s">
        <v>1263</v>
      </c>
      <c r="F84" s="127" t="s">
        <v>1264</v>
      </c>
    </row>
    <row r="85" spans="2:9" ht="16.5" thickBot="1" x14ac:dyDescent="0.3">
      <c r="B85" s="26"/>
      <c r="C85" s="35" t="s">
        <v>1262</v>
      </c>
      <c r="D85" s="33" t="s">
        <v>1262</v>
      </c>
      <c r="E85" s="35" t="s">
        <v>1262</v>
      </c>
      <c r="F85" s="33" t="s">
        <v>1262</v>
      </c>
    </row>
    <row r="86" spans="2:9" ht="15.75" x14ac:dyDescent="0.25">
      <c r="B86" s="6"/>
      <c r="C86" s="203"/>
      <c r="D86" s="75"/>
      <c r="E86" s="204"/>
      <c r="F86" s="205"/>
    </row>
    <row r="87" spans="2:9" ht="15.75" x14ac:dyDescent="0.25">
      <c r="B87" s="5" t="s">
        <v>1266</v>
      </c>
      <c r="C87" s="99"/>
      <c r="D87" s="99"/>
      <c r="E87" s="99"/>
      <c r="F87" s="171"/>
      <c r="H87" s="283" t="s">
        <v>515</v>
      </c>
      <c r="I87" s="10"/>
    </row>
    <row r="88" spans="2:9" ht="15" x14ac:dyDescent="0.25">
      <c r="B88" s="196" t="s">
        <v>1267</v>
      </c>
      <c r="C88" s="206"/>
      <c r="D88" s="206"/>
      <c r="E88" s="206"/>
      <c r="F88" s="207"/>
      <c r="H88" s="44" t="s">
        <v>1033</v>
      </c>
      <c r="I88" s="284" t="s">
        <v>515</v>
      </c>
    </row>
    <row r="89" spans="2:9" ht="15" x14ac:dyDescent="0.25">
      <c r="B89" s="196" t="s">
        <v>1924</v>
      </c>
      <c r="C89" s="270">
        <v>0</v>
      </c>
      <c r="D89" s="270">
        <v>1274600</v>
      </c>
      <c r="E89" s="270">
        <v>977500</v>
      </c>
      <c r="F89" s="207">
        <v>977500</v>
      </c>
      <c r="H89" s="43"/>
      <c r="I89" s="285">
        <f>IF(D89="",1,IF(E89&gt;D89,E89,IF(F89&gt;D89,F89,D89)))</f>
        <v>1274600</v>
      </c>
    </row>
    <row r="90" spans="2:9" ht="15" x14ac:dyDescent="0.25">
      <c r="B90" s="196" t="s">
        <v>1921</v>
      </c>
      <c r="C90" s="270">
        <v>0</v>
      </c>
      <c r="D90" s="270">
        <v>0</v>
      </c>
      <c r="E90" s="270">
        <v>0</v>
      </c>
      <c r="F90" s="207">
        <v>0</v>
      </c>
      <c r="I90" s="285">
        <f t="shared" ref="I90:I105" si="0">IF(D90="",1,IF(E90&gt;D90,E90,IF(F90&gt;D90,F90,D90)))</f>
        <v>0</v>
      </c>
    </row>
    <row r="91" spans="2:9" ht="15" x14ac:dyDescent="0.25">
      <c r="B91" s="196" t="s">
        <v>1307</v>
      </c>
      <c r="C91" s="270">
        <v>0</v>
      </c>
      <c r="D91" s="270">
        <v>0</v>
      </c>
      <c r="E91" s="270">
        <v>0</v>
      </c>
      <c r="F91" s="207">
        <v>0</v>
      </c>
      <c r="I91" s="285">
        <f t="shared" si="0"/>
        <v>0</v>
      </c>
    </row>
    <row r="92" spans="2:9" ht="15" x14ac:dyDescent="0.25">
      <c r="B92" s="196" t="s">
        <v>1920</v>
      </c>
      <c r="C92" s="270">
        <v>0</v>
      </c>
      <c r="D92" s="270">
        <v>0</v>
      </c>
      <c r="E92" s="270">
        <v>0</v>
      </c>
      <c r="F92" s="207">
        <v>0</v>
      </c>
      <c r="I92" s="285">
        <f t="shared" si="0"/>
        <v>0</v>
      </c>
    </row>
    <row r="93" spans="2:9" ht="15" x14ac:dyDescent="0.25">
      <c r="B93" s="196" t="s">
        <v>505</v>
      </c>
      <c r="C93" s="270">
        <v>0</v>
      </c>
      <c r="D93" s="270">
        <v>0</v>
      </c>
      <c r="E93" s="270">
        <v>0</v>
      </c>
      <c r="F93" s="207">
        <v>0</v>
      </c>
      <c r="I93" s="285">
        <f t="shared" si="0"/>
        <v>0</v>
      </c>
    </row>
    <row r="94" spans="2:9" ht="15.75" thickBot="1" x14ac:dyDescent="0.3">
      <c r="B94" s="202"/>
      <c r="C94" s="206"/>
      <c r="D94" s="206"/>
      <c r="E94" s="206"/>
      <c r="F94" s="207"/>
      <c r="I94" s="285">
        <f t="shared" si="0"/>
        <v>1</v>
      </c>
    </row>
    <row r="95" spans="2:9" ht="16.5" thickBot="1" x14ac:dyDescent="0.3">
      <c r="B95" s="30" t="s">
        <v>127</v>
      </c>
      <c r="C95" s="208">
        <v>0</v>
      </c>
      <c r="D95" s="208">
        <v>1274600</v>
      </c>
      <c r="E95" s="208">
        <v>977500</v>
      </c>
      <c r="F95" s="208">
        <v>977500</v>
      </c>
      <c r="I95" s="285">
        <f t="shared" si="0"/>
        <v>1274600</v>
      </c>
    </row>
    <row r="96" spans="2:9" ht="15.75" x14ac:dyDescent="0.25">
      <c r="B96" s="197"/>
      <c r="C96" s="96"/>
      <c r="D96" s="96"/>
      <c r="E96" s="96"/>
      <c r="F96" s="96"/>
      <c r="I96" s="285">
        <f t="shared" si="0"/>
        <v>1</v>
      </c>
    </row>
    <row r="97" spans="2:9" ht="15.75" x14ac:dyDescent="0.25">
      <c r="B97" s="198" t="s">
        <v>1268</v>
      </c>
      <c r="C97" s="99"/>
      <c r="D97" s="99"/>
      <c r="E97" s="99"/>
      <c r="F97" s="99"/>
      <c r="I97" s="285">
        <f t="shared" si="0"/>
        <v>1</v>
      </c>
    </row>
    <row r="98" spans="2:9" ht="15" x14ac:dyDescent="0.25">
      <c r="B98" s="199"/>
      <c r="C98" s="206"/>
      <c r="D98" s="206"/>
      <c r="E98" s="206"/>
      <c r="F98" s="206"/>
      <c r="I98" s="285">
        <f t="shared" si="0"/>
        <v>1</v>
      </c>
    </row>
    <row r="99" spans="2:9" ht="15" x14ac:dyDescent="0.25">
      <c r="B99" s="199" t="s">
        <v>105</v>
      </c>
      <c r="C99" s="270">
        <v>0</v>
      </c>
      <c r="D99" s="270">
        <v>46800</v>
      </c>
      <c r="E99" s="270">
        <v>42200</v>
      </c>
      <c r="F99" s="206">
        <v>42200</v>
      </c>
      <c r="I99" s="285">
        <f t="shared" si="0"/>
        <v>46800</v>
      </c>
    </row>
    <row r="100" spans="2:9" ht="15" x14ac:dyDescent="0.25">
      <c r="B100" s="199" t="s">
        <v>531</v>
      </c>
      <c r="C100" s="270">
        <v>0</v>
      </c>
      <c r="D100" s="270">
        <v>0</v>
      </c>
      <c r="E100" s="270">
        <v>0</v>
      </c>
      <c r="F100" s="206">
        <v>0</v>
      </c>
      <c r="I100" s="285">
        <f t="shared" si="0"/>
        <v>0</v>
      </c>
    </row>
    <row r="101" spans="2:9" ht="15" x14ac:dyDescent="0.25">
      <c r="B101" s="199" t="s">
        <v>343</v>
      </c>
      <c r="C101" s="270">
        <v>0</v>
      </c>
      <c r="D101" s="270">
        <v>0</v>
      </c>
      <c r="E101" s="270">
        <v>0</v>
      </c>
      <c r="F101" s="206">
        <v>0</v>
      </c>
      <c r="I101" s="285">
        <f t="shared" si="0"/>
        <v>0</v>
      </c>
    </row>
    <row r="102" spans="2:9" ht="15" x14ac:dyDescent="0.25">
      <c r="B102" s="299" t="s">
        <v>188</v>
      </c>
      <c r="C102" s="270">
        <v>0</v>
      </c>
      <c r="D102" s="270">
        <v>125000</v>
      </c>
      <c r="E102" s="270">
        <v>170000</v>
      </c>
      <c r="F102" s="206">
        <v>295800</v>
      </c>
      <c r="I102" s="285">
        <f t="shared" si="0"/>
        <v>170000</v>
      </c>
    </row>
    <row r="103" spans="2:9" ht="15" x14ac:dyDescent="0.25">
      <c r="B103" s="199" t="s">
        <v>107</v>
      </c>
      <c r="C103" s="270">
        <v>0</v>
      </c>
      <c r="D103" s="270">
        <v>534300</v>
      </c>
      <c r="E103" s="270">
        <v>151300</v>
      </c>
      <c r="F103" s="206">
        <v>151300</v>
      </c>
      <c r="I103" s="285">
        <f t="shared" si="0"/>
        <v>534300</v>
      </c>
    </row>
    <row r="104" spans="2:9" ht="15.75" thickBot="1" x14ac:dyDescent="0.3">
      <c r="B104" s="199"/>
      <c r="C104" s="206"/>
      <c r="D104" s="206"/>
      <c r="E104" s="206"/>
      <c r="F104" s="206"/>
      <c r="I104" s="285">
        <f t="shared" si="0"/>
        <v>1</v>
      </c>
    </row>
    <row r="105" spans="2:9" ht="16.5" thickBot="1" x14ac:dyDescent="0.3">
      <c r="B105" s="32" t="s">
        <v>253</v>
      </c>
      <c r="C105" s="208">
        <v>0</v>
      </c>
      <c r="D105" s="208">
        <v>706100</v>
      </c>
      <c r="E105" s="208">
        <v>363500</v>
      </c>
      <c r="F105" s="208">
        <v>489300</v>
      </c>
      <c r="I105" s="285">
        <f t="shared" si="0"/>
        <v>706100</v>
      </c>
    </row>
    <row r="106" spans="2:9" ht="15.75" x14ac:dyDescent="0.25">
      <c r="B106" s="197"/>
      <c r="C106" s="99"/>
      <c r="D106" s="99"/>
      <c r="E106" s="99"/>
      <c r="F106" s="99"/>
    </row>
    <row r="107" spans="2:9" ht="16.5" thickBot="1" x14ac:dyDescent="0.3">
      <c r="B107" s="197"/>
      <c r="C107" s="99"/>
      <c r="D107" s="99"/>
      <c r="E107" s="99"/>
      <c r="F107" s="99"/>
    </row>
    <row r="108" spans="2:9" ht="16.5" thickBot="1" x14ac:dyDescent="0.3">
      <c r="B108" s="30" t="s">
        <v>817</v>
      </c>
      <c r="C108" s="210">
        <v>0</v>
      </c>
      <c r="D108" s="210">
        <v>1980700</v>
      </c>
      <c r="E108" s="210">
        <v>1341000</v>
      </c>
      <c r="F108" s="210">
        <v>1466800</v>
      </c>
    </row>
  </sheetData>
  <mergeCells count="3">
    <mergeCell ref="B82:F82"/>
    <mergeCell ref="C83:D83"/>
    <mergeCell ref="E83:F83"/>
  </mergeCells>
  <phoneticPr fontId="0" type="noConversion"/>
  <pageMargins left="0.74803149606299213" right="0.74803149606299213" top="0.98425196850393704" bottom="0.98425196850393704" header="0.51181102362204722" footer="0.51181102362204722"/>
  <pageSetup scale="99" firstPageNumber="40"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2:A31"/>
  <sheetViews>
    <sheetView workbookViewId="0">
      <selection activeCell="C27" sqref="C27:G27"/>
    </sheetView>
  </sheetViews>
  <sheetFormatPr defaultRowHeight="12.75" x14ac:dyDescent="0.2"/>
  <cols>
    <col min="1" max="1" width="99.5703125" customWidth="1"/>
  </cols>
  <sheetData>
    <row r="12" spans="1:1" x14ac:dyDescent="0.2">
      <c r="A12" s="248"/>
    </row>
    <row r="13" spans="1:1" x14ac:dyDescent="0.2">
      <c r="A13" s="249"/>
    </row>
    <row r="14" spans="1:1" ht="15.75" x14ac:dyDescent="0.2">
      <c r="A14" s="250" t="s">
        <v>763</v>
      </c>
    </row>
    <row r="15" spans="1:1" ht="15.75" x14ac:dyDescent="0.2">
      <c r="A15" s="250"/>
    </row>
    <row r="16" spans="1:1" ht="78.75" x14ac:dyDescent="0.2">
      <c r="A16" s="251" t="str">
        <f>CONCATENATE("I hereby certify that at the budget meeting of …………………. Council held this ... day of ………………, 2… the Council by Resolution adopted for the financial year ending on the 31st day of December, ",NOTES!D7," the budget set out in Tables A to F and by Resolution determined in accordance with the said budget the Rate set out in Table A to be the annual rate on valuation to be levied for that year for the purposes set out in those Tables.")</f>
        <v>I hereby certify that at the budget meeting of …………………. Council held this ... day of ………………, 2… the Council by Resolution adopted for the financial year ending on the 31st day of December, 2021 the budget set out in Tables A to F and by Resolution determined in accordance with the said budget the Rate set out in Table A to be the annual rate on valuation to be levied for that year for the purposes set out in those Tables.</v>
      </c>
    </row>
    <row r="17" spans="1:1" ht="15.75" x14ac:dyDescent="0.2">
      <c r="A17" s="251"/>
    </row>
    <row r="18" spans="1:1" ht="15.75" x14ac:dyDescent="0.2">
      <c r="A18" s="252" t="s">
        <v>873</v>
      </c>
    </row>
    <row r="19" spans="1:1" ht="15.75" x14ac:dyDescent="0.2">
      <c r="A19" s="252" t="s">
        <v>874</v>
      </c>
    </row>
    <row r="20" spans="1:1" ht="15.75" x14ac:dyDescent="0.2">
      <c r="A20" s="252"/>
    </row>
    <row r="21" spans="1:1" ht="15.75" x14ac:dyDescent="0.2">
      <c r="A21" s="252" t="s">
        <v>875</v>
      </c>
    </row>
    <row r="22" spans="1:1" ht="15.75" x14ac:dyDescent="0.2">
      <c r="A22" s="252" t="s">
        <v>1360</v>
      </c>
    </row>
    <row r="23" spans="1:1" ht="15.75" x14ac:dyDescent="0.2">
      <c r="A23" s="252"/>
    </row>
    <row r="24" spans="1:1" ht="15.75" x14ac:dyDescent="0.2">
      <c r="A24" s="252" t="s">
        <v>876</v>
      </c>
    </row>
    <row r="25" spans="1:1" ht="15.75" x14ac:dyDescent="0.2">
      <c r="A25" s="251" t="s">
        <v>877</v>
      </c>
    </row>
    <row r="26" spans="1:1" ht="15.75" x14ac:dyDescent="0.2">
      <c r="A26" s="253"/>
    </row>
    <row r="27" spans="1:1" ht="15.75" x14ac:dyDescent="0.2">
      <c r="A27" s="253"/>
    </row>
    <row r="28" spans="1:1" ht="15" x14ac:dyDescent="0.2">
      <c r="A28" s="356"/>
    </row>
    <row r="29" spans="1:1" x14ac:dyDescent="0.2">
      <c r="A29" s="10"/>
    </row>
    <row r="30" spans="1:1" x14ac:dyDescent="0.2">
      <c r="A30" s="10"/>
    </row>
    <row r="31" spans="1:1" x14ac:dyDescent="0.2">
      <c r="A31" s="10"/>
    </row>
  </sheetData>
  <phoneticPr fontId="0" type="noConversion"/>
  <pageMargins left="0.74803149606299213" right="0.74803149606299213" top="0.98425196850393704" bottom="0.98425196850393704" header="0.51181102362204722" footer="0.51181102362204722"/>
  <pageSetup scale="91" firstPageNumber="40"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100"/>
  <sheetViews>
    <sheetView topLeftCell="B73" workbookViewId="0">
      <selection activeCell="C91" sqref="C91"/>
    </sheetView>
  </sheetViews>
  <sheetFormatPr defaultRowHeight="12.75" x14ac:dyDescent="0.2"/>
  <cols>
    <col min="1" max="1" width="15.42578125" hidden="1" customWidth="1"/>
    <col min="2" max="2" width="55.28515625" customWidth="1"/>
    <col min="3" max="3" width="27.140625" customWidth="1"/>
    <col min="4" max="5" width="9.140625" style="37" customWidth="1"/>
  </cols>
  <sheetData>
    <row r="1" spans="1:7" hidden="1" x14ac:dyDescent="0.2">
      <c r="A1" s="10" t="s">
        <v>1864</v>
      </c>
      <c r="B1" s="75"/>
      <c r="C1" s="75"/>
      <c r="D1" s="75"/>
      <c r="E1" s="75"/>
      <c r="F1" s="73"/>
      <c r="G1" s="73"/>
    </row>
    <row r="2" spans="1:7" hidden="1" x14ac:dyDescent="0.2">
      <c r="A2" s="10" t="s">
        <v>1017</v>
      </c>
      <c r="B2" s="75"/>
      <c r="C2" s="75"/>
      <c r="D2" s="75"/>
      <c r="E2" s="75"/>
      <c r="F2" s="73"/>
      <c r="G2" s="73"/>
    </row>
    <row r="3" spans="1:7" hidden="1" x14ac:dyDescent="0.2">
      <c r="A3" s="10" t="s">
        <v>516</v>
      </c>
      <c r="B3" s="75"/>
      <c r="C3" s="255" t="s">
        <v>1018</v>
      </c>
      <c r="D3" s="75"/>
      <c r="E3" s="75"/>
      <c r="F3" s="73"/>
      <c r="G3" s="73"/>
    </row>
    <row r="4" spans="1:7" hidden="1" x14ac:dyDescent="0.2">
      <c r="A4" s="10" t="s">
        <v>1021</v>
      </c>
      <c r="B4" s="75"/>
      <c r="C4" s="255" t="str">
        <f>CONCATENATE("BUD",NOTES!$D$7)</f>
        <v>BUD2021</v>
      </c>
      <c r="D4" s="75"/>
      <c r="E4" s="75"/>
      <c r="F4" s="73"/>
      <c r="G4" s="73"/>
    </row>
    <row r="5" spans="1:7" hidden="1" x14ac:dyDescent="0.2">
      <c r="A5" s="10" t="s">
        <v>1019</v>
      </c>
      <c r="B5" s="75"/>
      <c r="C5" s="10">
        <v>20</v>
      </c>
      <c r="D5" s="75"/>
      <c r="E5" s="75"/>
      <c r="F5" s="73"/>
      <c r="G5" s="73"/>
    </row>
    <row r="6" spans="1:7" hidden="1" x14ac:dyDescent="0.2">
      <c r="A6" s="10" t="s">
        <v>80</v>
      </c>
      <c r="B6" s="75"/>
      <c r="C6" s="10" t="s">
        <v>81</v>
      </c>
      <c r="D6" s="75"/>
      <c r="E6" s="74"/>
      <c r="F6" s="73"/>
      <c r="G6" s="74"/>
    </row>
    <row r="7" spans="1:7" x14ac:dyDescent="0.2">
      <c r="A7" s="75"/>
      <c r="B7" s="75"/>
      <c r="C7" s="75"/>
      <c r="D7" s="75"/>
      <c r="E7" s="74"/>
      <c r="F7" s="75"/>
      <c r="G7" s="74"/>
    </row>
    <row r="8" spans="1:7" hidden="1" x14ac:dyDescent="0.2">
      <c r="A8" s="10" t="s">
        <v>1865</v>
      </c>
      <c r="B8" s="75"/>
      <c r="C8" s="75"/>
      <c r="D8" s="75"/>
      <c r="E8" s="74"/>
      <c r="F8" s="73"/>
      <c r="G8" s="74"/>
    </row>
    <row r="9" spans="1:7" hidden="1" x14ac:dyDescent="0.2">
      <c r="A9" s="10" t="s">
        <v>1025</v>
      </c>
      <c r="B9" s="75"/>
      <c r="C9" s="75"/>
      <c r="D9" s="75"/>
      <c r="E9" s="74"/>
      <c r="F9" s="73"/>
      <c r="G9" s="74"/>
    </row>
    <row r="10" spans="1:7" hidden="1" x14ac:dyDescent="0.2">
      <c r="A10" s="10" t="s">
        <v>83</v>
      </c>
      <c r="B10" s="75"/>
      <c r="C10" s="255" t="s">
        <v>1018</v>
      </c>
      <c r="D10" s="75"/>
      <c r="E10" s="75"/>
      <c r="F10" s="73"/>
      <c r="G10" s="73"/>
    </row>
    <row r="11" spans="1:7" hidden="1" x14ac:dyDescent="0.2">
      <c r="A11" s="10" t="s">
        <v>1026</v>
      </c>
      <c r="B11" s="75"/>
      <c r="C11" s="255" t="str">
        <f>CONCATENATE("BUD",NOTES!$D$7)</f>
        <v>BUD2021</v>
      </c>
      <c r="D11" s="75"/>
      <c r="E11" s="75"/>
      <c r="F11" s="73"/>
      <c r="G11" s="73"/>
    </row>
    <row r="12" spans="1:7" hidden="1" x14ac:dyDescent="0.2">
      <c r="A12" s="10" t="s">
        <v>1027</v>
      </c>
      <c r="B12" s="75"/>
      <c r="C12" s="10">
        <v>20</v>
      </c>
      <c r="D12" s="75"/>
      <c r="E12" s="75"/>
      <c r="F12" s="73"/>
      <c r="G12" s="73"/>
    </row>
    <row r="13" spans="1:7" s="73" customFormat="1" hidden="1" x14ac:dyDescent="0.2">
      <c r="A13" s="10" t="s">
        <v>527</v>
      </c>
      <c r="B13" s="75"/>
      <c r="C13" s="10" t="s">
        <v>81</v>
      </c>
      <c r="D13" s="75"/>
      <c r="E13" s="75"/>
    </row>
    <row r="14" spans="1:7" s="73" customFormat="1" x14ac:dyDescent="0.2">
      <c r="A14" s="75"/>
      <c r="B14" s="75"/>
      <c r="C14" s="74"/>
      <c r="D14" s="75"/>
      <c r="E14" s="75"/>
    </row>
    <row r="15" spans="1:7" s="73" customFormat="1" hidden="1" x14ac:dyDescent="0.2">
      <c r="A15" s="10" t="s">
        <v>1866</v>
      </c>
      <c r="B15" s="75"/>
      <c r="C15" s="75"/>
      <c r="D15" s="75"/>
      <c r="E15" s="75"/>
    </row>
    <row r="16" spans="1:7" s="73" customFormat="1" hidden="1" x14ac:dyDescent="0.2">
      <c r="A16" s="10" t="s">
        <v>1029</v>
      </c>
      <c r="B16" s="75"/>
      <c r="C16" s="75"/>
      <c r="D16" s="75"/>
      <c r="E16" s="75"/>
    </row>
    <row r="17" spans="1:14" s="73" customFormat="1" hidden="1" x14ac:dyDescent="0.2">
      <c r="A17" s="10" t="s">
        <v>84</v>
      </c>
      <c r="B17" s="75"/>
      <c r="C17" s="255" t="s">
        <v>1018</v>
      </c>
      <c r="D17" s="75"/>
      <c r="E17" s="75"/>
    </row>
    <row r="18" spans="1:14" s="73" customFormat="1" hidden="1" x14ac:dyDescent="0.2">
      <c r="A18" s="10" t="s">
        <v>1030</v>
      </c>
      <c r="B18" s="75"/>
      <c r="C18" s="255" t="str">
        <f>CONCATENATE("BUD",NOTES!$D$7)</f>
        <v>BUD2021</v>
      </c>
      <c r="D18" s="75"/>
      <c r="E18" s="75"/>
      <c r="G18" s="74"/>
      <c r="L18" s="74"/>
      <c r="M18" s="74"/>
      <c r="N18" s="74"/>
    </row>
    <row r="19" spans="1:14" s="75" customFormat="1" hidden="1" x14ac:dyDescent="0.2">
      <c r="A19" s="10" t="s">
        <v>1031</v>
      </c>
      <c r="C19" s="10">
        <v>20</v>
      </c>
      <c r="G19" s="74"/>
      <c r="L19" s="74"/>
      <c r="M19" s="74"/>
      <c r="N19" s="74"/>
    </row>
    <row r="20" spans="1:14" s="73" customFormat="1" hidden="1" x14ac:dyDescent="0.2">
      <c r="A20" s="10" t="s">
        <v>85</v>
      </c>
      <c r="B20" s="75"/>
      <c r="C20" s="10" t="s">
        <v>81</v>
      </c>
      <c r="D20" s="75"/>
      <c r="E20" s="75"/>
      <c r="G20" s="74"/>
      <c r="L20" s="74"/>
      <c r="M20" s="74"/>
      <c r="N20" s="74"/>
    </row>
    <row r="21" spans="1:14" s="73" customFormat="1" x14ac:dyDescent="0.2">
      <c r="A21" s="75"/>
      <c r="B21" s="75"/>
      <c r="C21" s="75"/>
      <c r="D21" s="75"/>
      <c r="E21" s="75"/>
      <c r="G21" s="74"/>
      <c r="L21" s="74"/>
      <c r="M21" s="74"/>
      <c r="N21" s="74"/>
    </row>
    <row r="22" spans="1:14" s="73" customFormat="1" hidden="1" x14ac:dyDescent="0.2">
      <c r="A22" s="10" t="s">
        <v>1867</v>
      </c>
      <c r="B22" s="75"/>
      <c r="C22" s="75"/>
      <c r="D22" s="75"/>
      <c r="E22" s="75"/>
    </row>
    <row r="23" spans="1:14" s="73" customFormat="1" hidden="1" x14ac:dyDescent="0.2">
      <c r="A23" s="10" t="s">
        <v>1149</v>
      </c>
      <c r="B23" s="75"/>
      <c r="C23" s="75"/>
      <c r="D23" s="75"/>
      <c r="E23" s="75"/>
    </row>
    <row r="24" spans="1:14" hidden="1" x14ac:dyDescent="0.2">
      <c r="A24" s="10" t="s">
        <v>86</v>
      </c>
      <c r="B24" s="75"/>
      <c r="C24" s="255" t="s">
        <v>1018</v>
      </c>
      <c r="D24" s="79"/>
      <c r="F24" s="24"/>
      <c r="G24" s="24"/>
      <c r="H24" s="24"/>
      <c r="I24" s="24"/>
      <c r="J24" s="24"/>
      <c r="K24" s="24"/>
      <c r="L24" s="13"/>
    </row>
    <row r="25" spans="1:14" hidden="1" x14ac:dyDescent="0.2">
      <c r="A25" s="10" t="s">
        <v>1150</v>
      </c>
      <c r="B25" s="75"/>
      <c r="C25" s="255" t="str">
        <f>CONCATENATE("BUD",NOTES!$D$7)</f>
        <v>BUD2021</v>
      </c>
      <c r="D25" s="75"/>
      <c r="F25" s="73"/>
      <c r="G25" s="73"/>
      <c r="H25" s="73"/>
      <c r="I25" s="24"/>
      <c r="J25" s="24"/>
      <c r="K25" s="24"/>
      <c r="L25" s="13"/>
    </row>
    <row r="26" spans="1:14" hidden="1" x14ac:dyDescent="0.2">
      <c r="A26" s="10" t="s">
        <v>1151</v>
      </c>
      <c r="B26" s="75"/>
      <c r="C26" s="10">
        <v>20</v>
      </c>
      <c r="D26" s="75"/>
      <c r="F26" s="73"/>
      <c r="G26" s="73"/>
      <c r="H26" s="73"/>
      <c r="I26" s="24"/>
      <c r="J26" s="24"/>
      <c r="K26" s="24"/>
      <c r="L26" s="13"/>
    </row>
    <row r="27" spans="1:14" hidden="1" x14ac:dyDescent="0.2">
      <c r="A27" s="10" t="s">
        <v>87</v>
      </c>
      <c r="B27" s="75"/>
      <c r="C27" s="10" t="s">
        <v>81</v>
      </c>
      <c r="D27" s="75"/>
      <c r="F27" s="73"/>
      <c r="G27" s="73"/>
      <c r="H27" s="73"/>
      <c r="I27" s="24"/>
      <c r="J27" s="24"/>
      <c r="K27" s="24"/>
      <c r="L27" s="13"/>
    </row>
    <row r="28" spans="1:14" x14ac:dyDescent="0.2">
      <c r="A28" s="75"/>
      <c r="B28" s="75"/>
      <c r="C28" s="75"/>
      <c r="D28" s="75"/>
      <c r="F28" s="73"/>
      <c r="G28" s="73"/>
      <c r="H28" s="73"/>
      <c r="I28" s="24"/>
      <c r="J28" s="24"/>
      <c r="K28" s="24"/>
      <c r="L28" s="13"/>
    </row>
    <row r="29" spans="1:14" hidden="1" x14ac:dyDescent="0.2">
      <c r="A29" s="10" t="s">
        <v>1868</v>
      </c>
      <c r="B29" s="75"/>
      <c r="C29" s="75"/>
      <c r="D29" s="75"/>
      <c r="F29" s="73"/>
      <c r="G29" s="73"/>
      <c r="H29" s="73"/>
      <c r="I29" s="24"/>
      <c r="J29" s="24"/>
      <c r="K29" s="24"/>
      <c r="L29" s="13"/>
    </row>
    <row r="30" spans="1:14" hidden="1" x14ac:dyDescent="0.2">
      <c r="A30" s="10" t="s">
        <v>1153</v>
      </c>
      <c r="B30" s="75"/>
      <c r="C30" s="75"/>
      <c r="D30" s="75"/>
      <c r="F30" s="73"/>
      <c r="G30" s="74"/>
      <c r="H30" s="73"/>
      <c r="I30" s="24"/>
      <c r="J30" s="24"/>
      <c r="K30" s="24"/>
      <c r="L30" s="13"/>
    </row>
    <row r="31" spans="1:14" hidden="1" x14ac:dyDescent="0.2">
      <c r="A31" s="10" t="s">
        <v>88</v>
      </c>
      <c r="B31" s="75"/>
      <c r="C31" s="255" t="s">
        <v>1018</v>
      </c>
      <c r="D31" s="75"/>
      <c r="F31" s="75"/>
      <c r="G31" s="74"/>
      <c r="H31" s="75"/>
      <c r="I31" s="24"/>
      <c r="J31" s="24"/>
      <c r="K31" s="24"/>
      <c r="L31" s="13"/>
    </row>
    <row r="32" spans="1:14" hidden="1" x14ac:dyDescent="0.2">
      <c r="A32" s="10" t="s">
        <v>1154</v>
      </c>
      <c r="B32" s="75"/>
      <c r="C32" s="255" t="str">
        <f>CONCATENATE("BUD",NOTES!$D$7)</f>
        <v>BUD2021</v>
      </c>
      <c r="D32" s="75"/>
      <c r="F32" s="73"/>
      <c r="G32" s="74"/>
      <c r="H32" s="73"/>
      <c r="I32" s="24"/>
      <c r="J32" s="24"/>
      <c r="K32" s="24"/>
      <c r="L32" s="13"/>
    </row>
    <row r="33" spans="1:12" hidden="1" x14ac:dyDescent="0.2">
      <c r="A33" s="10" t="s">
        <v>1155</v>
      </c>
      <c r="B33" s="75"/>
      <c r="C33" s="10">
        <v>20</v>
      </c>
      <c r="D33" s="75"/>
      <c r="F33" s="73"/>
      <c r="G33" s="74"/>
      <c r="H33" s="73"/>
      <c r="I33" s="24"/>
      <c r="J33" s="24"/>
      <c r="K33" s="24"/>
      <c r="L33" s="13"/>
    </row>
    <row r="34" spans="1:12" hidden="1" x14ac:dyDescent="0.2">
      <c r="A34" s="10" t="s">
        <v>89</v>
      </c>
      <c r="B34" s="75"/>
      <c r="C34" s="10" t="s">
        <v>81</v>
      </c>
      <c r="D34" s="75"/>
      <c r="F34" s="73"/>
      <c r="G34" s="73"/>
      <c r="H34" s="73"/>
      <c r="I34" s="24"/>
      <c r="J34" s="24"/>
      <c r="K34" s="24"/>
      <c r="L34" s="13"/>
    </row>
    <row r="35" spans="1:12" x14ac:dyDescent="0.2">
      <c r="A35" s="75"/>
      <c r="B35" s="75"/>
      <c r="C35" s="75"/>
      <c r="D35" s="75"/>
      <c r="F35" s="73"/>
      <c r="G35" s="73"/>
      <c r="H35" s="73"/>
      <c r="I35" s="24"/>
      <c r="J35" s="24"/>
      <c r="K35" s="24"/>
      <c r="L35" s="13"/>
    </row>
    <row r="36" spans="1:12" hidden="1" x14ac:dyDescent="0.2">
      <c r="A36" s="10" t="s">
        <v>1869</v>
      </c>
      <c r="B36" s="75"/>
      <c r="C36" s="75"/>
      <c r="D36" s="79"/>
      <c r="F36" s="24"/>
      <c r="G36" s="24"/>
      <c r="H36" s="24"/>
      <c r="I36" s="24"/>
      <c r="J36" s="24"/>
      <c r="K36" s="24"/>
      <c r="L36" s="13"/>
    </row>
    <row r="37" spans="1:12" hidden="1" x14ac:dyDescent="0.2">
      <c r="A37" s="10" t="s">
        <v>532</v>
      </c>
      <c r="B37" s="75"/>
      <c r="C37" s="75"/>
      <c r="D37" s="75"/>
      <c r="F37" s="73"/>
      <c r="G37" s="73"/>
      <c r="H37" s="73"/>
      <c r="I37" s="24"/>
      <c r="J37" s="24"/>
      <c r="K37" s="24"/>
      <c r="L37" s="13"/>
    </row>
    <row r="38" spans="1:12" hidden="1" x14ac:dyDescent="0.2">
      <c r="A38" s="10" t="s">
        <v>90</v>
      </c>
      <c r="B38" s="75"/>
      <c r="C38" s="255" t="s">
        <v>1018</v>
      </c>
      <c r="D38" s="75"/>
      <c r="F38" s="73"/>
      <c r="G38" s="73"/>
      <c r="H38" s="73"/>
      <c r="I38" s="24"/>
      <c r="J38" s="24"/>
      <c r="K38" s="24"/>
      <c r="L38" s="13"/>
    </row>
    <row r="39" spans="1:12" hidden="1" x14ac:dyDescent="0.2">
      <c r="A39" s="10" t="s">
        <v>533</v>
      </c>
      <c r="B39" s="75"/>
      <c r="C39" s="255" t="str">
        <f>CONCATENATE("BUD",NOTES!$D$7)</f>
        <v>BUD2021</v>
      </c>
      <c r="D39" s="75"/>
      <c r="F39" s="73"/>
      <c r="G39" s="73"/>
      <c r="H39" s="73"/>
      <c r="I39" s="24"/>
      <c r="J39" s="24"/>
      <c r="K39" s="24"/>
      <c r="L39" s="13"/>
    </row>
    <row r="40" spans="1:12" hidden="1" x14ac:dyDescent="0.2">
      <c r="A40" s="10" t="s">
        <v>534</v>
      </c>
      <c r="B40" s="75"/>
      <c r="C40" s="10">
        <v>20</v>
      </c>
      <c r="D40" s="75"/>
      <c r="F40" s="73"/>
      <c r="G40" s="73"/>
      <c r="H40" s="73"/>
      <c r="I40" s="24"/>
      <c r="J40" s="24"/>
      <c r="K40" s="24"/>
      <c r="L40" s="13"/>
    </row>
    <row r="41" spans="1:12" hidden="1" x14ac:dyDescent="0.2">
      <c r="A41" s="10" t="s">
        <v>91</v>
      </c>
      <c r="B41" s="75"/>
      <c r="C41" s="10" t="s">
        <v>81</v>
      </c>
      <c r="D41" s="75"/>
      <c r="F41" s="73"/>
      <c r="G41" s="73"/>
      <c r="H41" s="73"/>
      <c r="I41" s="24"/>
      <c r="J41" s="24"/>
      <c r="K41" s="24"/>
      <c r="L41" s="13"/>
    </row>
    <row r="42" spans="1:12" x14ac:dyDescent="0.2">
      <c r="A42" s="75"/>
      <c r="B42" s="75"/>
      <c r="C42" s="74"/>
      <c r="D42" s="75"/>
      <c r="F42" s="73"/>
      <c r="G42" s="74"/>
      <c r="H42" s="73"/>
      <c r="I42" s="24"/>
      <c r="J42" s="24"/>
      <c r="K42" s="24"/>
      <c r="L42" s="13"/>
    </row>
    <row r="43" spans="1:12" hidden="1" x14ac:dyDescent="0.2">
      <c r="A43" s="10" t="s">
        <v>1870</v>
      </c>
      <c r="B43" s="75"/>
      <c r="C43" s="75"/>
      <c r="D43" s="75"/>
      <c r="F43" s="75"/>
      <c r="G43" s="74"/>
      <c r="H43" s="75"/>
      <c r="I43" s="24"/>
      <c r="J43" s="24"/>
      <c r="K43" s="24"/>
      <c r="L43" s="13"/>
    </row>
    <row r="44" spans="1:12" hidden="1" x14ac:dyDescent="0.2">
      <c r="A44" s="10" t="s">
        <v>536</v>
      </c>
      <c r="B44" s="75"/>
      <c r="C44" s="75"/>
      <c r="D44" s="75"/>
      <c r="F44" s="73"/>
      <c r="G44" s="74"/>
      <c r="H44" s="73"/>
      <c r="I44" s="24"/>
      <c r="J44" s="24"/>
      <c r="K44" s="24"/>
      <c r="L44" s="13"/>
    </row>
    <row r="45" spans="1:12" hidden="1" x14ac:dyDescent="0.2">
      <c r="A45" s="10" t="s">
        <v>92</v>
      </c>
      <c r="B45" s="75"/>
      <c r="C45" s="255" t="s">
        <v>1018</v>
      </c>
      <c r="D45" s="75"/>
      <c r="F45" s="73"/>
      <c r="G45" s="74"/>
      <c r="H45" s="73"/>
      <c r="I45" s="24"/>
      <c r="J45" s="24"/>
      <c r="K45" s="24"/>
      <c r="L45" s="13"/>
    </row>
    <row r="46" spans="1:12" hidden="1" x14ac:dyDescent="0.2">
      <c r="A46" s="10" t="s">
        <v>537</v>
      </c>
      <c r="B46" s="75"/>
      <c r="C46" s="255" t="str">
        <f>CONCATENATE("BUD",NOTES!$D$7)</f>
        <v>BUD2021</v>
      </c>
      <c r="D46" s="75"/>
      <c r="F46" s="73"/>
      <c r="G46" s="73"/>
      <c r="H46" s="73"/>
      <c r="I46" s="24"/>
      <c r="J46" s="24"/>
      <c r="K46" s="24"/>
      <c r="L46" s="13"/>
    </row>
    <row r="47" spans="1:12" hidden="1" x14ac:dyDescent="0.2">
      <c r="A47" s="10" t="s">
        <v>538</v>
      </c>
      <c r="B47" s="75"/>
      <c r="C47" s="10">
        <v>20</v>
      </c>
      <c r="D47" s="75"/>
      <c r="F47" s="73"/>
      <c r="G47" s="73"/>
      <c r="H47" s="73"/>
      <c r="I47" s="24"/>
      <c r="J47" s="24"/>
      <c r="K47" s="24"/>
      <c r="L47" s="13"/>
    </row>
    <row r="48" spans="1:12" hidden="1" x14ac:dyDescent="0.2">
      <c r="A48" s="10" t="s">
        <v>93</v>
      </c>
      <c r="B48" s="75"/>
      <c r="C48" s="10" t="s">
        <v>81</v>
      </c>
      <c r="D48" s="79"/>
      <c r="F48" s="24"/>
      <c r="G48" s="24"/>
      <c r="H48" s="24"/>
      <c r="I48" s="24"/>
      <c r="J48" s="24"/>
      <c r="K48" s="24"/>
      <c r="L48" s="13"/>
    </row>
    <row r="49" spans="1:12" x14ac:dyDescent="0.2">
      <c r="A49" s="75"/>
      <c r="B49" s="75"/>
      <c r="C49" s="74"/>
      <c r="D49" s="75"/>
      <c r="F49" s="73"/>
      <c r="G49" s="73"/>
      <c r="H49" s="73"/>
      <c r="I49" s="24"/>
      <c r="J49" s="24"/>
      <c r="K49" s="24"/>
      <c r="L49" s="13"/>
    </row>
    <row r="50" spans="1:12" hidden="1" x14ac:dyDescent="0.2">
      <c r="A50" s="10" t="s">
        <v>1871</v>
      </c>
      <c r="B50" s="75"/>
      <c r="C50" s="75"/>
      <c r="D50" s="75"/>
      <c r="F50" s="73"/>
      <c r="G50" s="73"/>
      <c r="H50" s="73"/>
      <c r="I50" s="24"/>
      <c r="J50" s="24"/>
      <c r="K50" s="24"/>
      <c r="L50" s="13"/>
    </row>
    <row r="51" spans="1:12" hidden="1" x14ac:dyDescent="0.2">
      <c r="A51" s="10" t="s">
        <v>540</v>
      </c>
      <c r="B51" s="75"/>
      <c r="C51" s="75"/>
      <c r="D51" s="75"/>
      <c r="F51" s="73"/>
      <c r="G51" s="73"/>
      <c r="H51" s="73"/>
      <c r="I51" s="24"/>
      <c r="J51" s="24"/>
      <c r="K51" s="24"/>
      <c r="L51" s="13"/>
    </row>
    <row r="52" spans="1:12" hidden="1" x14ac:dyDescent="0.2">
      <c r="A52" s="10" t="s">
        <v>94</v>
      </c>
      <c r="B52" s="75"/>
      <c r="C52" s="255" t="s">
        <v>1018</v>
      </c>
      <c r="D52" s="75"/>
      <c r="F52" s="73"/>
      <c r="G52" s="73"/>
      <c r="H52" s="73"/>
      <c r="I52" s="24"/>
      <c r="J52" s="24"/>
      <c r="K52" s="24"/>
      <c r="L52" s="13"/>
    </row>
    <row r="53" spans="1:12" hidden="1" x14ac:dyDescent="0.2">
      <c r="A53" s="10" t="s">
        <v>541</v>
      </c>
      <c r="B53" s="75"/>
      <c r="C53" s="255" t="str">
        <f>CONCATENATE("BUD",NOTES!$D$7)</f>
        <v>BUD2021</v>
      </c>
      <c r="D53" s="75"/>
      <c r="F53" s="73"/>
      <c r="G53" s="73"/>
      <c r="H53" s="73"/>
      <c r="I53" s="24"/>
      <c r="J53" s="24"/>
      <c r="K53" s="24"/>
      <c r="L53" s="13"/>
    </row>
    <row r="54" spans="1:12" hidden="1" x14ac:dyDescent="0.2">
      <c r="A54" s="10" t="s">
        <v>542</v>
      </c>
      <c r="B54" s="75"/>
      <c r="C54" s="10">
        <v>20</v>
      </c>
      <c r="D54" s="75"/>
      <c r="F54" s="73"/>
      <c r="G54" s="74"/>
      <c r="H54" s="73"/>
      <c r="I54" s="24"/>
      <c r="J54" s="24"/>
      <c r="K54" s="24"/>
      <c r="L54" s="13"/>
    </row>
    <row r="55" spans="1:12" hidden="1" x14ac:dyDescent="0.2">
      <c r="A55" s="10" t="s">
        <v>95</v>
      </c>
      <c r="B55" s="75"/>
      <c r="C55" s="10" t="s">
        <v>81</v>
      </c>
      <c r="D55" s="75"/>
      <c r="F55" s="75"/>
      <c r="G55" s="74"/>
      <c r="H55" s="75"/>
      <c r="I55" s="24"/>
      <c r="J55" s="24"/>
      <c r="K55" s="24"/>
      <c r="L55" s="13"/>
    </row>
    <row r="56" spans="1:12" x14ac:dyDescent="0.2">
      <c r="A56" s="10"/>
      <c r="B56" s="75"/>
      <c r="C56" s="10"/>
      <c r="D56" s="75"/>
      <c r="F56" s="75"/>
      <c r="G56" s="74"/>
      <c r="H56" s="75"/>
      <c r="I56" s="24"/>
      <c r="J56" s="24"/>
      <c r="K56" s="24"/>
      <c r="L56" s="13"/>
    </row>
    <row r="57" spans="1:12" hidden="1" x14ac:dyDescent="0.2">
      <c r="A57" s="10" t="s">
        <v>1872</v>
      </c>
      <c r="B57" s="75"/>
      <c r="C57" s="75"/>
      <c r="D57" s="75"/>
      <c r="F57" s="75"/>
      <c r="G57" s="74"/>
      <c r="H57" s="75"/>
      <c r="I57" s="24"/>
      <c r="J57" s="24"/>
      <c r="K57" s="24"/>
      <c r="L57" s="13"/>
    </row>
    <row r="58" spans="1:12" hidden="1" x14ac:dyDescent="0.2">
      <c r="A58" s="10" t="s">
        <v>544</v>
      </c>
      <c r="B58" s="75"/>
      <c r="C58" s="75"/>
      <c r="D58" s="75"/>
      <c r="F58" s="75"/>
      <c r="G58" s="74"/>
      <c r="H58" s="75"/>
      <c r="I58" s="24"/>
      <c r="J58" s="24"/>
      <c r="K58" s="24"/>
      <c r="L58" s="13"/>
    </row>
    <row r="59" spans="1:12" hidden="1" x14ac:dyDescent="0.2">
      <c r="A59" s="10" t="s">
        <v>98</v>
      </c>
      <c r="B59" s="75"/>
      <c r="C59" s="255" t="s">
        <v>1018</v>
      </c>
      <c r="D59" s="75"/>
      <c r="F59" s="75"/>
      <c r="G59" s="74"/>
      <c r="H59" s="75"/>
      <c r="I59" s="24"/>
      <c r="J59" s="24"/>
      <c r="K59" s="24"/>
      <c r="L59" s="13"/>
    </row>
    <row r="60" spans="1:12" hidden="1" x14ac:dyDescent="0.2">
      <c r="A60" s="10" t="s">
        <v>545</v>
      </c>
      <c r="B60" s="75"/>
      <c r="C60" s="255" t="str">
        <f>CONCATENATE("BUD",NOTES!$D$7)</f>
        <v>BUD2021</v>
      </c>
      <c r="D60" s="75"/>
      <c r="F60" s="75"/>
      <c r="G60" s="74"/>
      <c r="H60" s="75"/>
      <c r="I60" s="24"/>
      <c r="J60" s="24"/>
      <c r="K60" s="24"/>
      <c r="L60" s="13"/>
    </row>
    <row r="61" spans="1:12" hidden="1" x14ac:dyDescent="0.2">
      <c r="A61" s="10" t="s">
        <v>546</v>
      </c>
      <c r="B61" s="75"/>
      <c r="C61" s="10">
        <v>20</v>
      </c>
      <c r="D61" s="75"/>
      <c r="F61" s="75"/>
      <c r="G61" s="74"/>
      <c r="H61" s="75"/>
      <c r="I61" s="24"/>
      <c r="J61" s="24"/>
      <c r="K61" s="24"/>
      <c r="L61" s="13"/>
    </row>
    <row r="62" spans="1:12" hidden="1" x14ac:dyDescent="0.2">
      <c r="A62" s="10" t="s">
        <v>99</v>
      </c>
      <c r="B62" s="75"/>
      <c r="C62" s="10" t="s">
        <v>81</v>
      </c>
      <c r="D62" s="75"/>
      <c r="F62" s="75"/>
      <c r="G62" s="74"/>
      <c r="H62" s="75"/>
      <c r="I62" s="24"/>
      <c r="J62" s="24"/>
      <c r="K62" s="24"/>
      <c r="L62" s="13"/>
    </row>
    <row r="63" spans="1:12" x14ac:dyDescent="0.2">
      <c r="A63" s="10"/>
      <c r="B63" s="75"/>
      <c r="C63" s="10"/>
      <c r="D63" s="75"/>
      <c r="F63" s="73"/>
      <c r="G63" s="73"/>
    </row>
    <row r="64" spans="1:12" hidden="1" x14ac:dyDescent="0.2">
      <c r="A64" t="s">
        <v>474</v>
      </c>
      <c r="B64" s="75"/>
      <c r="C64" s="10">
        <v>1283100</v>
      </c>
      <c r="D64" s="75"/>
      <c r="F64" s="73"/>
      <c r="G64" s="73"/>
    </row>
    <row r="65" spans="1:7" hidden="1" x14ac:dyDescent="0.2">
      <c r="A65" t="s">
        <v>475</v>
      </c>
      <c r="B65" s="75"/>
      <c r="C65" s="10">
        <v>1397200</v>
      </c>
      <c r="D65" s="75"/>
      <c r="F65" s="73"/>
      <c r="G65" s="73"/>
    </row>
    <row r="66" spans="1:7" hidden="1" x14ac:dyDescent="0.2">
      <c r="A66" t="s">
        <v>476</v>
      </c>
      <c r="B66" s="75"/>
      <c r="C66" s="10">
        <v>976300</v>
      </c>
      <c r="D66" s="75"/>
      <c r="F66" s="73"/>
      <c r="G66" s="73"/>
    </row>
    <row r="67" spans="1:7" hidden="1" x14ac:dyDescent="0.2">
      <c r="A67" t="s">
        <v>477</v>
      </c>
      <c r="B67" s="75"/>
      <c r="C67" s="10">
        <v>1104600</v>
      </c>
      <c r="D67" s="75"/>
      <c r="F67" s="73"/>
      <c r="G67" s="73"/>
    </row>
    <row r="68" spans="1:7" hidden="1" x14ac:dyDescent="0.2">
      <c r="A68" t="s">
        <v>478</v>
      </c>
      <c r="B68" s="75"/>
      <c r="C68" s="10">
        <v>890500</v>
      </c>
      <c r="D68" s="75"/>
      <c r="F68" s="73"/>
      <c r="G68" s="73"/>
    </row>
    <row r="69" spans="1:7" hidden="1" x14ac:dyDescent="0.2">
      <c r="A69" t="s">
        <v>479</v>
      </c>
      <c r="B69" s="75"/>
      <c r="C69" s="10">
        <v>1765100</v>
      </c>
      <c r="D69" s="75"/>
      <c r="F69" s="73"/>
      <c r="G69" s="73"/>
    </row>
    <row r="70" spans="1:7" hidden="1" x14ac:dyDescent="0.2">
      <c r="A70" t="s">
        <v>480</v>
      </c>
      <c r="B70" s="75"/>
      <c r="C70" s="10">
        <v>340100</v>
      </c>
      <c r="D70" s="75"/>
      <c r="F70" s="73"/>
      <c r="G70" s="73"/>
    </row>
    <row r="71" spans="1:7" hidden="1" x14ac:dyDescent="0.2">
      <c r="A71" t="s">
        <v>1141</v>
      </c>
      <c r="B71" s="75" t="s">
        <v>1143</v>
      </c>
      <c r="C71" s="10">
        <v>2561000</v>
      </c>
      <c r="D71" s="75"/>
      <c r="F71" s="73"/>
      <c r="G71" s="73"/>
    </row>
    <row r="72" spans="1:7" hidden="1" x14ac:dyDescent="0.2">
      <c r="A72" t="s">
        <v>1142</v>
      </c>
      <c r="B72" s="75" t="s">
        <v>1157</v>
      </c>
      <c r="C72" s="10">
        <v>2450000</v>
      </c>
      <c r="D72" s="75"/>
      <c r="F72" s="73"/>
      <c r="G72" s="73"/>
    </row>
    <row r="73" spans="1:7" x14ac:dyDescent="0.2">
      <c r="A73" s="10"/>
      <c r="B73" s="75"/>
      <c r="C73" s="10"/>
      <c r="D73" s="75"/>
      <c r="F73" s="73"/>
      <c r="G73" s="73"/>
    </row>
    <row r="74" spans="1:7" x14ac:dyDescent="0.2">
      <c r="A74" s="10"/>
      <c r="B74" s="75"/>
      <c r="C74" s="10"/>
      <c r="D74" s="75"/>
      <c r="F74" s="73"/>
      <c r="G74" s="73"/>
    </row>
    <row r="75" spans="1:7" ht="13.5" thickBot="1" x14ac:dyDescent="0.25"/>
    <row r="76" spans="1:7" ht="16.5" thickBot="1" x14ac:dyDescent="0.3">
      <c r="B76" s="387" t="s">
        <v>259</v>
      </c>
      <c r="C76" s="389"/>
    </row>
    <row r="77" spans="1:7" ht="16.5" thickBot="1" x14ac:dyDescent="0.3">
      <c r="B77" s="413" t="s">
        <v>258</v>
      </c>
      <c r="C77" s="414"/>
    </row>
    <row r="78" spans="1:7" ht="15.75" x14ac:dyDescent="0.25">
      <c r="B78" s="197"/>
      <c r="C78" s="51"/>
    </row>
    <row r="79" spans="1:7" ht="15.75" x14ac:dyDescent="0.25">
      <c r="B79" s="197"/>
      <c r="C79" s="148" t="e">
        <f>#REF!</f>
        <v>#REF!</v>
      </c>
    </row>
    <row r="80" spans="1:7" ht="16.5" thickBot="1" x14ac:dyDescent="0.3">
      <c r="B80" s="21"/>
      <c r="C80" s="27" t="s">
        <v>1262</v>
      </c>
    </row>
    <row r="81" spans="2:3" ht="15.75" x14ac:dyDescent="0.25">
      <c r="B81" s="197" t="s">
        <v>1270</v>
      </c>
      <c r="C81" s="99"/>
    </row>
    <row r="82" spans="2:3" ht="15.75" x14ac:dyDescent="0.25">
      <c r="B82" s="197" t="s">
        <v>497</v>
      </c>
      <c r="C82" s="268">
        <v>1283100</v>
      </c>
    </row>
    <row r="83" spans="2:3" ht="15.75" x14ac:dyDescent="0.25">
      <c r="B83" s="197" t="s">
        <v>498</v>
      </c>
      <c r="C83" s="268">
        <v>1397200</v>
      </c>
    </row>
    <row r="84" spans="2:3" ht="15.75" x14ac:dyDescent="0.25">
      <c r="B84" s="197" t="s">
        <v>499</v>
      </c>
      <c r="C84" s="268">
        <v>976300</v>
      </c>
    </row>
    <row r="85" spans="2:3" ht="15.75" x14ac:dyDescent="0.25">
      <c r="B85" s="197" t="s">
        <v>500</v>
      </c>
      <c r="C85" s="268">
        <v>1104600</v>
      </c>
    </row>
    <row r="86" spans="2:3" ht="15.75" x14ac:dyDescent="0.25">
      <c r="B86" s="197" t="s">
        <v>501</v>
      </c>
      <c r="C86" s="268">
        <v>890500</v>
      </c>
    </row>
    <row r="87" spans="2:3" ht="15.75" x14ac:dyDescent="0.25">
      <c r="B87" s="197" t="s">
        <v>260</v>
      </c>
      <c r="C87" s="268">
        <v>1765100</v>
      </c>
    </row>
    <row r="88" spans="2:3" ht="15.75" x14ac:dyDescent="0.25">
      <c r="B88" s="197" t="s">
        <v>344</v>
      </c>
      <c r="C88" s="268">
        <v>340100</v>
      </c>
    </row>
    <row r="89" spans="2:3" ht="15.75" x14ac:dyDescent="0.25">
      <c r="B89" s="197" t="s">
        <v>1144</v>
      </c>
      <c r="C89" s="268">
        <v>5011000</v>
      </c>
    </row>
    <row r="90" spans="2:3" ht="16.5" thickBot="1" x14ac:dyDescent="0.3">
      <c r="B90" s="197"/>
      <c r="C90" s="99"/>
    </row>
    <row r="91" spans="2:3" ht="16.5" thickBot="1" x14ac:dyDescent="0.3">
      <c r="B91" s="32" t="s">
        <v>885</v>
      </c>
      <c r="C91" s="210">
        <v>12767900</v>
      </c>
    </row>
    <row r="92" spans="2:3" x14ac:dyDescent="0.2">
      <c r="B92" s="13"/>
      <c r="C92" s="13"/>
    </row>
    <row r="93" spans="2:3" x14ac:dyDescent="0.2">
      <c r="B93" s="13"/>
      <c r="C93" s="13"/>
    </row>
    <row r="94" spans="2:3" x14ac:dyDescent="0.2">
      <c r="B94" s="69" t="s">
        <v>1270</v>
      </c>
      <c r="C94" s="13"/>
    </row>
    <row r="95" spans="2:3" x14ac:dyDescent="0.2">
      <c r="B95" s="13"/>
      <c r="C95" s="13"/>
    </row>
    <row r="96" spans="2:3" x14ac:dyDescent="0.2">
      <c r="B96" s="13" t="s">
        <v>1270</v>
      </c>
      <c r="C96" s="13"/>
    </row>
    <row r="97" spans="2:3" x14ac:dyDescent="0.2">
      <c r="B97" s="13"/>
      <c r="C97" s="13"/>
    </row>
    <row r="98" spans="2:3" x14ac:dyDescent="0.2">
      <c r="B98" s="13"/>
      <c r="C98" s="13"/>
    </row>
    <row r="99" spans="2:3" x14ac:dyDescent="0.2">
      <c r="B99" s="13"/>
      <c r="C99" s="13"/>
    </row>
    <row r="100" spans="2:3" x14ac:dyDescent="0.2">
      <c r="B100" s="69" t="s">
        <v>1270</v>
      </c>
      <c r="C100" s="13"/>
    </row>
  </sheetData>
  <mergeCells count="2">
    <mergeCell ref="B77:C77"/>
    <mergeCell ref="B76:C76"/>
  </mergeCells>
  <phoneticPr fontId="0" type="noConversion"/>
  <pageMargins left="0.74803149606299213" right="0.74803149606299213" top="0.98425196850393704" bottom="0.98425196850393704" header="0.51181102362204722" footer="0.51181102362204722"/>
  <pageSetup firstPageNumber="40"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52"/>
  <sheetViews>
    <sheetView topLeftCell="B6" zoomScaleNormal="100" workbookViewId="0">
      <selection activeCell="B36" sqref="B36:E51"/>
    </sheetView>
  </sheetViews>
  <sheetFormatPr defaultColWidth="9.140625" defaultRowHeight="12.75" x14ac:dyDescent="0.2"/>
  <cols>
    <col min="1" max="1" width="14.28515625" style="9" hidden="1" customWidth="1"/>
    <col min="2" max="2" width="56.5703125" style="9" bestFit="1" customWidth="1"/>
    <col min="3" max="3" width="23.42578125" style="9" bestFit="1" customWidth="1"/>
    <col min="4" max="5" width="22.28515625" style="9" customWidth="1"/>
    <col min="6" max="16384" width="9.140625" style="9"/>
  </cols>
  <sheetData>
    <row r="1" spans="1:9" customFormat="1" ht="15.75" hidden="1" x14ac:dyDescent="0.25">
      <c r="A1" s="10" t="s">
        <v>1873</v>
      </c>
      <c r="B1" s="1"/>
      <c r="C1" s="1"/>
      <c r="D1" s="83"/>
      <c r="E1" s="83"/>
      <c r="F1" s="83"/>
      <c r="G1" s="1"/>
      <c r="H1" s="95"/>
      <c r="I1" s="1"/>
    </row>
    <row r="2" spans="1:9" customFormat="1" ht="15.75" hidden="1" x14ac:dyDescent="0.25">
      <c r="A2" s="10" t="s">
        <v>1017</v>
      </c>
      <c r="B2" s="1"/>
      <c r="C2" s="1"/>
      <c r="D2" s="83"/>
      <c r="E2" s="83"/>
      <c r="F2" s="83"/>
      <c r="G2" s="1"/>
      <c r="H2" s="95"/>
      <c r="I2" s="1"/>
    </row>
    <row r="3" spans="1:9" customFormat="1" ht="15.75" hidden="1" x14ac:dyDescent="0.25">
      <c r="A3" s="10" t="s">
        <v>516</v>
      </c>
      <c r="B3" s="1"/>
      <c r="C3" s="1"/>
      <c r="D3" s="255" t="s">
        <v>1018</v>
      </c>
      <c r="E3" s="9"/>
      <c r="F3" s="83"/>
      <c r="G3" s="1"/>
      <c r="H3" s="95"/>
      <c r="I3" s="1"/>
    </row>
    <row r="4" spans="1:9" customFormat="1" ht="15.75" hidden="1" x14ac:dyDescent="0.25">
      <c r="A4" s="10" t="s">
        <v>1021</v>
      </c>
      <c r="B4" s="1"/>
      <c r="C4" s="1"/>
      <c r="D4" s="255" t="str">
        <f>CONCATENATE("BUD",NOTES!$D$7)</f>
        <v>BUD2021</v>
      </c>
      <c r="E4" s="9"/>
      <c r="F4" s="83"/>
      <c r="G4" s="1"/>
      <c r="H4" s="95"/>
      <c r="I4" s="1"/>
    </row>
    <row r="5" spans="1:9" customFormat="1" ht="15.75" hidden="1" x14ac:dyDescent="0.25">
      <c r="A5" s="10" t="s">
        <v>1019</v>
      </c>
      <c r="B5" s="1"/>
      <c r="C5" s="1"/>
      <c r="D5" s="10">
        <v>10</v>
      </c>
      <c r="E5" s="9"/>
      <c r="F5" s="83"/>
      <c r="G5" s="1"/>
      <c r="H5" s="95"/>
      <c r="I5" s="1"/>
    </row>
    <row r="7" spans="1:9" customFormat="1" ht="15.75" hidden="1" x14ac:dyDescent="0.25">
      <c r="A7" s="10" t="s">
        <v>1874</v>
      </c>
      <c r="B7" s="1"/>
      <c r="C7" s="1"/>
      <c r="D7" s="83"/>
      <c r="E7" s="83"/>
      <c r="F7" s="83"/>
      <c r="G7" s="1"/>
      <c r="H7" s="95"/>
      <c r="I7" s="1"/>
    </row>
    <row r="8" spans="1:9" customFormat="1" ht="15.75" hidden="1" x14ac:dyDescent="0.25">
      <c r="A8" s="10" t="s">
        <v>1025</v>
      </c>
      <c r="B8" s="1"/>
      <c r="C8" s="1"/>
      <c r="D8" s="83"/>
      <c r="E8" s="83"/>
      <c r="F8" s="83"/>
      <c r="G8" s="1"/>
      <c r="H8" s="95"/>
      <c r="I8" s="1"/>
    </row>
    <row r="9" spans="1:9" customFormat="1" ht="15.75" hidden="1" x14ac:dyDescent="0.25">
      <c r="A9" s="10" t="s">
        <v>83</v>
      </c>
      <c r="B9" s="1"/>
      <c r="C9" s="1"/>
      <c r="D9" s="255" t="s">
        <v>1018</v>
      </c>
      <c r="E9" s="9"/>
      <c r="F9" s="83"/>
      <c r="G9" s="1"/>
      <c r="H9" s="95"/>
      <c r="I9" s="1"/>
    </row>
    <row r="10" spans="1:9" customFormat="1" ht="15.75" hidden="1" x14ac:dyDescent="0.25">
      <c r="A10" s="10" t="s">
        <v>1026</v>
      </c>
      <c r="B10" s="1"/>
      <c r="C10" s="1"/>
      <c r="D10" s="255" t="str">
        <f>CONCATENATE("BUD",NOTES!$D$7)</f>
        <v>BUD2021</v>
      </c>
      <c r="E10" s="9"/>
      <c r="F10" s="83"/>
      <c r="G10" s="1"/>
      <c r="H10" s="95"/>
      <c r="I10" s="1"/>
    </row>
    <row r="11" spans="1:9" customFormat="1" ht="15.75" hidden="1" x14ac:dyDescent="0.25">
      <c r="A11" s="10" t="s">
        <v>1027</v>
      </c>
      <c r="B11" s="1"/>
      <c r="C11" s="1"/>
      <c r="D11" s="10">
        <v>10</v>
      </c>
      <c r="E11" s="9"/>
      <c r="F11" s="83"/>
      <c r="G11" s="1"/>
      <c r="H11" s="95"/>
      <c r="I11" s="1"/>
    </row>
    <row r="13" spans="1:9" hidden="1" x14ac:dyDescent="0.2">
      <c r="A13" s="10" t="s">
        <v>1880</v>
      </c>
    </row>
    <row r="14" spans="1:9" hidden="1" x14ac:dyDescent="0.2">
      <c r="A14" s="10" t="s">
        <v>1029</v>
      </c>
    </row>
    <row r="15" spans="1:9" hidden="1" x14ac:dyDescent="0.2">
      <c r="A15" s="10" t="s">
        <v>84</v>
      </c>
      <c r="D15" s="255" t="s">
        <v>1018</v>
      </c>
    </row>
    <row r="16" spans="1:9" hidden="1" x14ac:dyDescent="0.2">
      <c r="A16" s="10" t="s">
        <v>1030</v>
      </c>
      <c r="D16" s="255" t="str">
        <f>CONCATENATE("BUD",NOTES!$D$7)</f>
        <v>BUD2021</v>
      </c>
    </row>
    <row r="17" spans="1:7" hidden="1" x14ac:dyDescent="0.2">
      <c r="A17" s="10" t="s">
        <v>1031</v>
      </c>
      <c r="D17" s="10">
        <v>10</v>
      </c>
    </row>
    <row r="19" spans="1:7" hidden="1" x14ac:dyDescent="0.2">
      <c r="A19" s="10" t="s">
        <v>1881</v>
      </c>
    </row>
    <row r="20" spans="1:7" hidden="1" x14ac:dyDescent="0.2">
      <c r="A20" s="10" t="s">
        <v>1149</v>
      </c>
    </row>
    <row r="21" spans="1:7" hidden="1" x14ac:dyDescent="0.2">
      <c r="A21" s="10" t="s">
        <v>86</v>
      </c>
      <c r="D21" s="255" t="s">
        <v>1018</v>
      </c>
    </row>
    <row r="22" spans="1:7" hidden="1" x14ac:dyDescent="0.2">
      <c r="A22" s="10" t="s">
        <v>1150</v>
      </c>
      <c r="D22" s="255" t="str">
        <f>CONCATENATE("BUD",NOTES!$D$7)</f>
        <v>BUD2021</v>
      </c>
    </row>
    <row r="23" spans="1:7" hidden="1" x14ac:dyDescent="0.2">
      <c r="A23" s="10" t="s">
        <v>1151</v>
      </c>
      <c r="D23" s="10">
        <v>10</v>
      </c>
    </row>
    <row r="26" spans="1:7" customFormat="1" hidden="1" x14ac:dyDescent="0.2">
      <c r="A26" t="s">
        <v>474</v>
      </c>
      <c r="B26" s="75"/>
      <c r="C26" s="9"/>
      <c r="D26" s="10">
        <v>0</v>
      </c>
      <c r="E26" s="37"/>
      <c r="F26" s="73"/>
      <c r="G26" s="73"/>
    </row>
    <row r="27" spans="1:7" customFormat="1" hidden="1" x14ac:dyDescent="0.2">
      <c r="A27" s="9" t="s">
        <v>475</v>
      </c>
      <c r="B27" s="75"/>
      <c r="C27" s="9"/>
      <c r="D27" s="10">
        <v>0</v>
      </c>
      <c r="E27" s="37"/>
      <c r="F27" s="73"/>
      <c r="G27" s="73"/>
    </row>
    <row r="28" spans="1:7" customFormat="1" hidden="1" x14ac:dyDescent="0.2">
      <c r="A28" s="9" t="s">
        <v>476</v>
      </c>
      <c r="B28" s="303"/>
      <c r="C28" s="9"/>
      <c r="D28" s="10">
        <v>0</v>
      </c>
      <c r="E28" s="37"/>
      <c r="F28" s="73"/>
      <c r="G28" s="73"/>
    </row>
    <row r="29" spans="1:7" customFormat="1" hidden="1" x14ac:dyDescent="0.2">
      <c r="A29" s="9" t="s">
        <v>477</v>
      </c>
      <c r="B29" s="303"/>
      <c r="C29" s="9"/>
      <c r="D29" s="10">
        <v>0</v>
      </c>
      <c r="E29" s="37"/>
      <c r="F29" s="73"/>
      <c r="G29" s="73"/>
    </row>
    <row r="30" spans="1:7" ht="13.5" thickBot="1" x14ac:dyDescent="0.25"/>
    <row r="31" spans="1:7" ht="16.5" thickBot="1" x14ac:dyDescent="0.3">
      <c r="B31" s="387" t="s">
        <v>1369</v>
      </c>
      <c r="C31" s="388"/>
      <c r="D31" s="388"/>
      <c r="E31" s="389"/>
    </row>
    <row r="32" spans="1:7" ht="16.5" thickBot="1" x14ac:dyDescent="0.3">
      <c r="B32" s="358" t="s">
        <v>1370</v>
      </c>
      <c r="C32" s="359"/>
      <c r="D32" s="359"/>
      <c r="E32" s="305"/>
    </row>
    <row r="33" spans="2:5" ht="15.75" x14ac:dyDescent="0.25">
      <c r="B33" s="197"/>
      <c r="C33" s="197"/>
      <c r="D33" s="197"/>
      <c r="E33" s="51"/>
    </row>
    <row r="34" spans="2:5" ht="15.75" x14ac:dyDescent="0.25">
      <c r="B34" s="197"/>
      <c r="C34" s="197"/>
      <c r="D34" s="197"/>
      <c r="E34" s="148" t="e">
        <f>#REF!</f>
        <v>#REF!</v>
      </c>
    </row>
    <row r="35" spans="2:5" ht="16.5" thickBot="1" x14ac:dyDescent="0.3">
      <c r="B35" s="21"/>
      <c r="C35" s="21"/>
      <c r="D35" s="21"/>
      <c r="E35" s="27" t="s">
        <v>1262</v>
      </c>
    </row>
    <row r="36" spans="2:5" ht="15.75" x14ac:dyDescent="0.25">
      <c r="B36" s="197" t="s">
        <v>1270</v>
      </c>
      <c r="C36" s="197"/>
      <c r="D36" s="197"/>
      <c r="E36" s="99"/>
    </row>
    <row r="37" spans="2:5" ht="15.75" x14ac:dyDescent="0.25">
      <c r="B37" s="197" t="s">
        <v>1371</v>
      </c>
      <c r="C37" s="197"/>
      <c r="D37" s="197"/>
      <c r="E37" s="99">
        <v>11806400</v>
      </c>
    </row>
    <row r="38" spans="2:5" ht="15.75" x14ac:dyDescent="0.25">
      <c r="B38" s="197"/>
      <c r="C38" s="197"/>
      <c r="D38" s="197"/>
      <c r="E38" s="99"/>
    </row>
    <row r="39" spans="2:5" ht="15.75" x14ac:dyDescent="0.25">
      <c r="B39" s="197" t="s">
        <v>1882</v>
      </c>
      <c r="C39" s="197"/>
      <c r="D39" s="197"/>
      <c r="E39" s="99"/>
    </row>
    <row r="40" spans="2:5" ht="15.75" x14ac:dyDescent="0.25">
      <c r="B40" s="197"/>
      <c r="C40" s="197" t="s">
        <v>1372</v>
      </c>
      <c r="D40" s="268">
        <v>0</v>
      </c>
      <c r="E40" s="99"/>
    </row>
    <row r="41" spans="2:5" ht="16.5" thickBot="1" x14ac:dyDescent="0.3">
      <c r="B41" s="197"/>
      <c r="C41" s="197" t="s">
        <v>346</v>
      </c>
      <c r="D41" s="268">
        <v>0</v>
      </c>
      <c r="E41" s="99"/>
    </row>
    <row r="42" spans="2:5" ht="16.5" thickBot="1" x14ac:dyDescent="0.3">
      <c r="B42" s="198"/>
      <c r="C42" s="197"/>
      <c r="D42" s="26"/>
      <c r="E42" s="99">
        <v>0</v>
      </c>
    </row>
    <row r="43" spans="2:5" ht="15.75" x14ac:dyDescent="0.25">
      <c r="B43" s="198" t="s">
        <v>1373</v>
      </c>
      <c r="C43" s="197"/>
      <c r="D43" s="197"/>
      <c r="E43" s="96">
        <v>11806400</v>
      </c>
    </row>
    <row r="44" spans="2:5" ht="15.75" x14ac:dyDescent="0.25">
      <c r="B44" s="198"/>
      <c r="C44" s="197"/>
      <c r="D44" s="197"/>
      <c r="E44" s="99"/>
    </row>
    <row r="45" spans="2:5" ht="15.75" x14ac:dyDescent="0.25">
      <c r="B45" s="197" t="s">
        <v>1374</v>
      </c>
      <c r="C45" s="197"/>
      <c r="D45" s="197"/>
      <c r="E45" s="99"/>
    </row>
    <row r="46" spans="2:5" ht="15.75" x14ac:dyDescent="0.25">
      <c r="B46" s="197"/>
      <c r="C46" s="197" t="s">
        <v>1372</v>
      </c>
      <c r="D46" s="268">
        <v>0</v>
      </c>
      <c r="E46" s="99"/>
    </row>
    <row r="47" spans="2:5" ht="16.5" thickBot="1" x14ac:dyDescent="0.3">
      <c r="B47" s="197"/>
      <c r="C47" s="197" t="s">
        <v>346</v>
      </c>
      <c r="D47" s="361">
        <v>0</v>
      </c>
      <c r="E47" s="99"/>
    </row>
    <row r="48" spans="2:5" ht="15.75" x14ac:dyDescent="0.25">
      <c r="B48" s="198" t="s">
        <v>1375</v>
      </c>
      <c r="C48" s="197"/>
      <c r="D48" s="197"/>
      <c r="E48" s="99">
        <v>0</v>
      </c>
    </row>
    <row r="49" spans="2:5" ht="15.75" x14ac:dyDescent="0.25">
      <c r="B49" s="198"/>
      <c r="C49" s="197"/>
      <c r="D49" s="197"/>
      <c r="E49" s="99"/>
    </row>
    <row r="50" spans="2:5" ht="16.5" thickBot="1" x14ac:dyDescent="0.3">
      <c r="B50" s="53"/>
      <c r="C50" s="197"/>
      <c r="D50" s="197"/>
      <c r="E50" s="99"/>
    </row>
    <row r="51" spans="2:5" ht="16.5" thickBot="1" x14ac:dyDescent="0.3">
      <c r="B51" s="21" t="s">
        <v>1376</v>
      </c>
      <c r="C51" s="32"/>
      <c r="D51" s="32"/>
      <c r="E51" s="210">
        <v>11806400</v>
      </c>
    </row>
    <row r="52" spans="2:5" x14ac:dyDescent="0.2">
      <c r="B52" s="360"/>
    </row>
  </sheetData>
  <mergeCells count="1">
    <mergeCell ref="B31:E31"/>
  </mergeCells>
  <pageMargins left="0.74803149606299213" right="0.74803149606299213" top="0.98425196850393704" bottom="0.98425196850393704" header="0.51181102362204722" footer="0.51181102362204722"/>
  <pageSetup scale="99" firstPageNumber="4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49</vt:i4>
      </vt:variant>
    </vt:vector>
  </HeadingPairs>
  <TitlesOfParts>
    <vt:vector size="76" baseType="lpstr">
      <vt:lpstr>NOTES</vt:lpstr>
      <vt:lpstr>Table A</vt:lpstr>
      <vt:lpstr>Table B</vt:lpstr>
      <vt:lpstr>_options</vt:lpstr>
      <vt:lpstr>Table C</vt:lpstr>
      <vt:lpstr>Table D</vt:lpstr>
      <vt:lpstr>Table E</vt:lpstr>
      <vt:lpstr> Table F</vt:lpstr>
      <vt:lpstr>Housing-Exp-Table F</vt:lpstr>
      <vt:lpstr>Housing-Income-Table F</vt:lpstr>
      <vt:lpstr>Roads-Exp-Table F</vt:lpstr>
      <vt:lpstr>Roads-Income-Table F</vt:lpstr>
      <vt:lpstr>Water-Exp-Table F</vt:lpstr>
      <vt:lpstr>Water-Income-Table F</vt:lpstr>
      <vt:lpstr>Planning-Exp-Table F</vt:lpstr>
      <vt:lpstr>Planning-Income-Table F</vt:lpstr>
      <vt:lpstr>Environment-Exp-Table F</vt:lpstr>
      <vt:lpstr>Environment-Income-Table F</vt:lpstr>
      <vt:lpstr>Recreation-Exp-Table F</vt:lpstr>
      <vt:lpstr>Recreation-Income-Table F</vt:lpstr>
      <vt:lpstr>AGEdcHealth-Exp-Table F</vt:lpstr>
      <vt:lpstr>AGEdcHealth-Income-Table F</vt:lpstr>
      <vt:lpstr>Misc-Exp-Table F</vt:lpstr>
      <vt:lpstr>Misc-Income-Table F</vt:lpstr>
      <vt:lpstr> Certificate</vt:lpstr>
      <vt:lpstr>Appendix 1 CMC</vt:lpstr>
      <vt:lpstr>Appendix 2 LPT</vt:lpstr>
      <vt:lpstr>'AGEdcHealth-Exp-Table F'!Criteria</vt:lpstr>
      <vt:lpstr>'AGEdcHealth-Income-Table F'!Criteria</vt:lpstr>
      <vt:lpstr>'Environment-Exp-Table F'!Criteria</vt:lpstr>
      <vt:lpstr>'Environment-Income-Table F'!Criteria</vt:lpstr>
      <vt:lpstr>'Housing-Exp-Table F'!Criteria</vt:lpstr>
      <vt:lpstr>'Housing-Income-Table F'!Criteria</vt:lpstr>
      <vt:lpstr>'Misc-Exp-Table F'!Criteria</vt:lpstr>
      <vt:lpstr>'Misc-Income-Table F'!Criteria</vt:lpstr>
      <vt:lpstr>'Planning-Exp-Table F'!Criteria</vt:lpstr>
      <vt:lpstr>'Planning-Income-Table F'!Criteria</vt:lpstr>
      <vt:lpstr>'Recreation-Exp-Table F'!Criteria</vt:lpstr>
      <vt:lpstr>'Recreation-Income-Table F'!Criteria</vt:lpstr>
      <vt:lpstr>'Roads-Exp-Table F'!Criteria</vt:lpstr>
      <vt:lpstr>'Roads-Income-Table F'!Criteria</vt:lpstr>
      <vt:lpstr>'Table B'!Criteria</vt:lpstr>
      <vt:lpstr>'Table D'!Criteria</vt:lpstr>
      <vt:lpstr>'Table E'!Criteria</vt:lpstr>
      <vt:lpstr>'Water-Exp-Table F'!Criteria</vt:lpstr>
      <vt:lpstr>'Water-Income-Table F'!Criteria</vt:lpstr>
      <vt:lpstr>'AGEdcHealth-Exp-Table F'!Print_Area</vt:lpstr>
      <vt:lpstr>'AGEdcHealth-Income-Table F'!Print_Area</vt:lpstr>
      <vt:lpstr>'Appendix 1 CMC'!Print_Area</vt:lpstr>
      <vt:lpstr>'Environment-Exp-Table F'!Print_Area</vt:lpstr>
      <vt:lpstr>'Environment-Income-Table F'!Print_Area</vt:lpstr>
      <vt:lpstr>'Housing-Exp-Table F'!Print_Area</vt:lpstr>
      <vt:lpstr>'Housing-Income-Table F'!Print_Area</vt:lpstr>
      <vt:lpstr>'Misc-Exp-Table F'!Print_Area</vt:lpstr>
      <vt:lpstr>'Misc-Income-Table F'!Print_Area</vt:lpstr>
      <vt:lpstr>'Planning-Exp-Table F'!Print_Area</vt:lpstr>
      <vt:lpstr>'Planning-Income-Table F'!Print_Area</vt:lpstr>
      <vt:lpstr>'Recreation-Exp-Table F'!Print_Area</vt:lpstr>
      <vt:lpstr>'Recreation-Income-Table F'!Print_Area</vt:lpstr>
      <vt:lpstr>'Roads-Exp-Table F'!Print_Area</vt:lpstr>
      <vt:lpstr>'Roads-Income-Table F'!Print_Area</vt:lpstr>
      <vt:lpstr>'Table A'!Print_Area</vt:lpstr>
      <vt:lpstr>'Table B'!Print_Area</vt:lpstr>
      <vt:lpstr>'Table C'!Print_Area</vt:lpstr>
      <vt:lpstr>'Table D'!Print_Area</vt:lpstr>
      <vt:lpstr>'Table E'!Print_Area</vt:lpstr>
      <vt:lpstr>'Water-Exp-Table F'!Print_Area</vt:lpstr>
      <vt:lpstr>'Water-Income-Table F'!Print_Area</vt:lpstr>
      <vt:lpstr>'AGEdcHealth-Exp-Table F'!Print_Titles</vt:lpstr>
      <vt:lpstr>'Environment-Exp-Table F'!Print_Titles</vt:lpstr>
      <vt:lpstr>'Housing-Exp-Table F'!Print_Titles</vt:lpstr>
      <vt:lpstr>'Misc-Exp-Table F'!Print_Titles</vt:lpstr>
      <vt:lpstr>'Planning-Exp-Table F'!Print_Titles</vt:lpstr>
      <vt:lpstr>'Recreation-Exp-Table F'!Print_Titles</vt:lpstr>
      <vt:lpstr>'Roads-Exp-Table F'!Print_Titles</vt:lpstr>
      <vt:lpstr>'Table B'!Print_Titles</vt:lpstr>
    </vt:vector>
  </TitlesOfParts>
  <Company>DOEHLG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malone_j</dc:creator>
  <cp:lastModifiedBy>Ann Tobin</cp:lastModifiedBy>
  <cp:lastPrinted>2020-11-17T16:42:33Z</cp:lastPrinted>
  <dcterms:created xsi:type="dcterms:W3CDTF">2007-04-23T15:46:08Z</dcterms:created>
  <dcterms:modified xsi:type="dcterms:W3CDTF">2020-11-24T11:18:10Z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DocumentProfile">
    <vt:lpwstr/>
  </property>
  <property fmtid="{D5CDD505-2E9C-101B-9397-08002B2CF9AE}" pid="3" name="Description0">
    <vt:lpwstr/>
  </property>
  <property fmtid="{D5CDD505-2E9C-101B-9397-08002B2CF9AE}" pid="4" name="Document Type">
    <vt:lpwstr/>
  </property>
  <property fmtid="{D5CDD505-2E9C-101B-9397-08002B2CF9AE}" pid="5" name="Categories0">
    <vt:lpwstr>:Finance</vt:lpwstr>
  </property>
  <property fmtid="{D5CDD505-2E9C-101B-9397-08002B2CF9AE}" pid="6" name="Finance Property">
    <vt:lpwstr>Annual</vt:lpwstr>
  </property>
  <property fmtid="{D5CDD505-2E9C-101B-9397-08002B2CF9AE}" pid="7" name="Year">
    <vt:lpwstr/>
  </property>
  <property fmtid="{D5CDD505-2E9C-101B-9397-08002B2CF9AE}" pid="8" name="Author0">
    <vt:lpwstr/>
  </property>
  <property fmtid="{D5CDD505-2E9C-101B-9397-08002B2CF9AE}" pid="9" name="FriendlyVersionID">
    <vt:lpwstr/>
  </property>
  <property fmtid="{D5CDD505-2E9C-101B-9397-08002B2CF9AE}" pid="10" name="Month">
    <vt:lpwstr/>
  </property>
  <property fmtid="{D5CDD505-2E9C-101B-9397-08002B2CF9AE}" pid="11" name="Finance Keywords">
    <vt:lpwstr/>
  </property>
</Properties>
</file>